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WeddingBudget" sheetId="1" r:id="rId1"/>
  </sheets>
  <definedNames>
    <definedName name="Total__Ceremony___Reception">Reception[[#Totals],[Estimated]]</definedName>
    <definedName name="Total_Decorations">Decorations[[#Totals],[Estimated]]</definedName>
    <definedName name="Total_Flowers">Flowers[[#Totals],[Estimated]]</definedName>
    <definedName name="Total_Gifts">Gifts[[#Totals],[Estimated]]</definedName>
    <definedName name="Total_Hair___Makeup">HairandMakeup[[#Totals],[Estimated]]</definedName>
    <definedName name="Total_Photography___Videography">Photography[[#Totals],[Estimated]]</definedName>
    <definedName name="Total_Rehearsal_Dinner">RehearsalDinner[[#Totals],[Estimated]]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B85" i="1" l="1"/>
  <c r="C138" i="1"/>
  <c r="B138" i="1"/>
  <c r="C98" i="1"/>
  <c r="B98" i="1"/>
  <c r="C85" i="1"/>
  <c r="C21" i="1" l="1"/>
  <c r="B21" i="1"/>
  <c r="C148" i="1"/>
  <c r="B148" i="1"/>
  <c r="C129" i="1"/>
  <c r="B129" i="1"/>
  <c r="C120" i="1"/>
  <c r="B120" i="1"/>
  <c r="C32" i="1"/>
  <c r="B32" i="1"/>
  <c r="C108" i="1"/>
  <c r="B108" i="1"/>
  <c r="C75" i="1"/>
  <c r="B75" i="1"/>
  <c r="C63" i="1"/>
  <c r="B63" i="1"/>
  <c r="C55" i="1"/>
  <c r="B55" i="1"/>
  <c r="B45" i="1"/>
  <c r="B151" i="1" l="1"/>
  <c r="C151" i="1"/>
</calcChain>
</file>

<file path=xl/sharedStrings.xml><?xml version="1.0" encoding="utf-8"?>
<sst xmlns="http://schemas.openxmlformats.org/spreadsheetml/2006/main" count="160" uniqueCount="115">
  <si>
    <t>Estimated</t>
  </si>
  <si>
    <t>Actual</t>
  </si>
  <si>
    <t>Apparel</t>
  </si>
  <si>
    <t>Other_______________________</t>
  </si>
  <si>
    <t>Total Apparel</t>
  </si>
  <si>
    <t xml:space="preserve">Total Expenses </t>
  </si>
  <si>
    <t>Table centerpieces (excludes flowers)</t>
  </si>
  <si>
    <t>Other________________</t>
  </si>
  <si>
    <t>Total Decorations</t>
  </si>
  <si>
    <t>Gifts</t>
  </si>
  <si>
    <t>Bride and groom</t>
  </si>
  <si>
    <t>Parents</t>
  </si>
  <si>
    <t>Total Gifts</t>
  </si>
  <si>
    <t>Bouquets</t>
  </si>
  <si>
    <t>Boutonnières</t>
  </si>
  <si>
    <t>Corsages</t>
  </si>
  <si>
    <t>Ceremony</t>
  </si>
  <si>
    <t>Music</t>
  </si>
  <si>
    <t>Musicians for ceremony</t>
  </si>
  <si>
    <t>Band/DJ for reception</t>
  </si>
  <si>
    <t>Total Music</t>
  </si>
  <si>
    <t>Other_________________</t>
  </si>
  <si>
    <t>Food</t>
  </si>
  <si>
    <t>Stationery/Printing</t>
  </si>
  <si>
    <t>Thank-You cards</t>
  </si>
  <si>
    <t>Total Stationery/Printing</t>
  </si>
  <si>
    <t>Transportation</t>
  </si>
  <si>
    <t>Limousines/trolleys</t>
  </si>
  <si>
    <t>Parking</t>
  </si>
  <si>
    <t>Taxis</t>
  </si>
  <si>
    <t>Total Transportation</t>
  </si>
  <si>
    <t>Other Expenses</t>
  </si>
  <si>
    <t>Total Other Expenses</t>
  </si>
  <si>
    <t>Officiant</t>
  </si>
  <si>
    <t>Wedding Rings</t>
  </si>
  <si>
    <t>Wedding Dress</t>
  </si>
  <si>
    <t>Veil or Headpiece</t>
  </si>
  <si>
    <t>Shoes</t>
  </si>
  <si>
    <t xml:space="preserve">Suit / Tux </t>
  </si>
  <si>
    <t>Ceremony &amp; Reception</t>
  </si>
  <si>
    <t>Reception Venue Fee</t>
  </si>
  <si>
    <t>Bar</t>
  </si>
  <si>
    <t>Ceremony Programs</t>
  </si>
  <si>
    <t>Favors</t>
  </si>
  <si>
    <t>Uplighting for reception</t>
  </si>
  <si>
    <t>Under Dress Essentials</t>
  </si>
  <si>
    <t>Wedding Cake</t>
  </si>
  <si>
    <t>Wedding Desserts</t>
  </si>
  <si>
    <t>Wedding Hair &amp; Makeup</t>
  </si>
  <si>
    <t>Total Wedding Cake &amp; Desserts</t>
  </si>
  <si>
    <t>Wedding Cake &amp; Desserts</t>
  </si>
  <si>
    <t>Décor</t>
  </si>
  <si>
    <t>Ceremony / Aisle Décor (excludes flowers)</t>
  </si>
  <si>
    <t xml:space="preserve">Tables Numbers </t>
  </si>
  <si>
    <t>Floral</t>
  </si>
  <si>
    <t>Bride's Hair</t>
  </si>
  <si>
    <t>Bride's Makeup</t>
  </si>
  <si>
    <t>Bridesmaids, Flower Girl, Moms Hair</t>
  </si>
  <si>
    <t>Bridesmaids, Flower Girl, Moms Makeup</t>
  </si>
  <si>
    <t>Travel Fee (if applicable)</t>
  </si>
  <si>
    <t xml:space="preserve">Service Charge / Gratuity </t>
  </si>
  <si>
    <t>Engagement Session</t>
  </si>
  <si>
    <t xml:space="preserve">Wedding Day Photography </t>
  </si>
  <si>
    <t>Photography / Videography</t>
  </si>
  <si>
    <t>Wedding Day Videography</t>
  </si>
  <si>
    <t>Drone Footage</t>
  </si>
  <si>
    <t>Photo albums, Extra Prints &amp; Extra Videos</t>
  </si>
  <si>
    <t>Manicure / Pedicures for Bride &amp; Bridal Party</t>
  </si>
  <si>
    <t>Photo / Video Booth for Reception</t>
  </si>
  <si>
    <t>Bride's Jewelry / Accessories</t>
  </si>
  <si>
    <t>Petals for Aisle / Flower Girl</t>
  </si>
  <si>
    <t>Save the Date Announcement Cards</t>
  </si>
  <si>
    <t>Invitation and Reply Cards</t>
  </si>
  <si>
    <t>Rehearsal Dinner Invitations</t>
  </si>
  <si>
    <t xml:space="preserve">Dance Floor </t>
  </si>
  <si>
    <t>Dress Alterations</t>
  </si>
  <si>
    <t>Rehearsal Dinner</t>
  </si>
  <si>
    <t>Venue Rental</t>
  </si>
  <si>
    <t>Beverage</t>
  </si>
  <si>
    <t>Wedding Coordinator / Day-of Planner</t>
  </si>
  <si>
    <t>Honeymoon</t>
  </si>
  <si>
    <t>Flights</t>
  </si>
  <si>
    <t>Dress Preservation</t>
  </si>
  <si>
    <t>Wedding Weekend Hotel Accomodations</t>
  </si>
  <si>
    <t>Total Photography / Videography</t>
  </si>
  <si>
    <t>Total  Ceremony &amp; Reception</t>
  </si>
  <si>
    <t>Total Floral</t>
  </si>
  <si>
    <t>Total Hair &amp; Makeup</t>
  </si>
  <si>
    <t>Total Rehearsal Dinner</t>
  </si>
  <si>
    <t>Vendor Meals</t>
  </si>
  <si>
    <t>Gratuities</t>
  </si>
  <si>
    <t>Travel Fees (if applicable)</t>
  </si>
  <si>
    <t>Travel / Delivery Fee</t>
  </si>
  <si>
    <t>Postage</t>
  </si>
  <si>
    <t>Cake Topper</t>
  </si>
  <si>
    <t>Guest Book or Similar</t>
  </si>
  <si>
    <t>Cake Cutting Set</t>
  </si>
  <si>
    <t>Calligraphy</t>
  </si>
  <si>
    <t>Officiant &amp; Planner Gratuities</t>
  </si>
  <si>
    <t>Tax</t>
  </si>
  <si>
    <t xml:space="preserve">Flatware, Glassware &amp; Chargers </t>
  </si>
  <si>
    <t xml:space="preserve">Tables &amp; Chairs </t>
  </si>
  <si>
    <t>Table Linens &amp; Napkins</t>
  </si>
  <si>
    <t xml:space="preserve">Using our Wedding Budget Tracker </t>
  </si>
  <si>
    <t>Use our wedding budget tracker to log your actual wedding expenses on various items &amp; track costs against budgeted amounts. Enter expenses for each category in respective tables. Total estimated &amp; total actual expenses are auto calculated.</t>
  </si>
  <si>
    <t>Wedding Party</t>
  </si>
  <si>
    <t>Food &amp; Catering</t>
  </si>
  <si>
    <t>Server / Bartender / Chef Fees</t>
  </si>
  <si>
    <t>Childcare Services</t>
  </si>
  <si>
    <t xml:space="preserve">Ceremony Venue Fee </t>
  </si>
  <si>
    <t>Rentals</t>
  </si>
  <si>
    <t>Centerpieces</t>
  </si>
  <si>
    <t>Hair Cut &amp; Fresh Shave for the Groom</t>
  </si>
  <si>
    <t>Hair Cut &amp; Fresh Shave for the Groomen</t>
  </si>
  <si>
    <t>Seating Cards /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</si>
</sst>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2"/>
      <color theme="1"/>
      <name val="Bakery"/>
      <family val="3"/>
    </font>
    <font>
      <b/>
      <sz val="16"/>
      <color theme="4" tint="-0.249977111117893"/>
      <name val="Calibri"/>
      <family val="2"/>
      <scheme val="minor"/>
    </font>
    <font>
      <sz val="60"/>
      <color theme="0"/>
      <name val="Galiano"/>
      <family val="3"/>
    </font>
    <font>
      <sz val="48"/>
      <color theme="0"/>
      <name val="Galiano"/>
      <family val="3"/>
    </font>
    <font>
      <sz val="14"/>
      <color theme="1"/>
      <name val="Georgia"/>
      <family val="1"/>
    </font>
    <font>
      <b/>
      <sz val="14"/>
      <color theme="1"/>
      <name val="Georgia"/>
      <family val="1"/>
    </font>
    <font>
      <b/>
      <sz val="14"/>
      <color theme="0"/>
      <name val="Georgia"/>
      <family val="1"/>
    </font>
    <font>
      <b/>
      <sz val="14"/>
      <name val="Georgia"/>
      <family val="1"/>
    </font>
    <font>
      <sz val="13"/>
      <color theme="1"/>
      <name val="Georgia"/>
      <family val="1"/>
    </font>
    <font>
      <b/>
      <sz val="14"/>
      <color theme="4" tint="-0.249977111117893"/>
      <name val="Georgia"/>
      <family val="1"/>
    </font>
    <font>
      <b/>
      <sz val="14"/>
      <color rgb="FF2E3092"/>
      <name val="Georgia"/>
      <family val="1"/>
    </font>
    <font>
      <sz val="13"/>
      <color theme="1"/>
      <name val="Georgia"/>
    </font>
    <font>
      <sz val="14"/>
      <color theme="1"/>
      <name val="Georgia"/>
    </font>
    <font>
      <b/>
      <sz val="14"/>
      <color theme="0"/>
      <name val="Georgia"/>
    </font>
    <font>
      <b/>
      <sz val="14"/>
      <name val="Georgi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E3092"/>
        <bgColor indexed="64"/>
      </patternFill>
    </fill>
    <fill>
      <patternFill patternType="solid">
        <fgColor rgb="FFE8F2FA"/>
        <bgColor indexed="64"/>
      </patternFill>
    </fill>
  </fills>
  <borders count="25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ck">
        <color theme="3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ck">
        <color theme="4" tint="-0.24994659260841701"/>
      </top>
      <bottom style="thin">
        <color theme="9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n">
        <color theme="0"/>
      </right>
      <top style="thick">
        <color theme="4" tint="-0.24994659260841701"/>
      </top>
      <bottom style="thin">
        <color theme="0"/>
      </bottom>
      <diagonal/>
    </border>
    <border>
      <left/>
      <right/>
      <top/>
      <bottom style="thin">
        <color theme="9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 style="thin">
        <color theme="9"/>
      </bottom>
      <diagonal/>
    </border>
    <border>
      <left style="thin">
        <color theme="0"/>
      </left>
      <right style="thin">
        <color theme="9"/>
      </right>
      <top style="thick">
        <color rgb="FF2E3092"/>
      </top>
      <bottom style="thin">
        <color theme="9"/>
      </bottom>
      <diagonal/>
    </border>
    <border>
      <left style="thin">
        <color theme="0"/>
      </left>
      <right style="thin">
        <color theme="9"/>
      </right>
      <top/>
      <bottom style="thin">
        <color theme="9"/>
      </bottom>
      <diagonal/>
    </border>
    <border>
      <left/>
      <right/>
      <top/>
      <bottom style="thick">
        <color rgb="FF2E3092"/>
      </bottom>
      <diagonal/>
    </border>
    <border>
      <left style="medium">
        <color rgb="FFFCF2F2"/>
      </left>
      <right style="thin">
        <color theme="9"/>
      </right>
      <top style="thin">
        <color theme="9"/>
      </top>
      <bottom style="medium">
        <color rgb="FFFCF2F2"/>
      </bottom>
      <diagonal/>
    </border>
    <border>
      <left/>
      <right/>
      <top/>
      <bottom style="thin">
        <color theme="0"/>
      </bottom>
      <diagonal/>
    </border>
    <border>
      <left style="medium">
        <color rgb="FFFCF2F2"/>
      </left>
      <right style="thin">
        <color theme="9"/>
      </right>
      <top style="medium">
        <color rgb="FFFCF2F2"/>
      </top>
      <bottom style="medium">
        <color rgb="FFFCF2F2"/>
      </bottom>
      <diagonal/>
    </border>
    <border>
      <left style="medium">
        <color rgb="FFFCF2F2"/>
      </left>
      <right style="thin">
        <color theme="9"/>
      </right>
      <top style="medium">
        <color rgb="FFFCF2F2"/>
      </top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3" borderId="2"/>
    <xf numFmtId="0" fontId="1" fillId="2" borderId="3">
      <alignment horizontal="right"/>
    </xf>
  </cellStyleXfs>
  <cellXfs count="63">
    <xf numFmtId="0" fontId="0" fillId="0" borderId="0" xfId="0"/>
    <xf numFmtId="0" fontId="0" fillId="2" borderId="0" xfId="0" applyFill="1"/>
    <xf numFmtId="0" fontId="0" fillId="0" borderId="0" xfId="0" applyBorder="1"/>
    <xf numFmtId="0" fontId="8" fillId="4" borderId="4" xfId="0" applyFont="1" applyFill="1" applyBorder="1" applyAlignment="1">
      <alignment horizontal="left" vertical="center"/>
    </xf>
    <xf numFmtId="0" fontId="8" fillId="4" borderId="13" xfId="0" applyFont="1" applyFill="1" applyBorder="1" applyAlignment="1"/>
    <xf numFmtId="0" fontId="8" fillId="2" borderId="0" xfId="0" applyFont="1" applyFill="1" applyBorder="1" applyAlignment="1"/>
    <xf numFmtId="44" fontId="9" fillId="2" borderId="0" xfId="0" applyNumberFormat="1" applyFont="1" applyFill="1" applyBorder="1" applyAlignment="1"/>
    <xf numFmtId="0" fontId="8" fillId="4" borderId="5" xfId="0" applyFont="1" applyFill="1" applyBorder="1" applyAlignment="1"/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/>
    <xf numFmtId="0" fontId="6" fillId="0" borderId="0" xfId="0" applyFont="1" applyFill="1" applyAlignment="1"/>
    <xf numFmtId="0" fontId="0" fillId="2" borderId="0" xfId="0" applyFill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right"/>
    </xf>
    <xf numFmtId="0" fontId="10" fillId="6" borderId="2" xfId="2" applyFont="1" applyFill="1" applyBorder="1"/>
    <xf numFmtId="0" fontId="10" fillId="6" borderId="2" xfId="2" applyFont="1" applyFill="1"/>
    <xf numFmtId="0" fontId="10" fillId="6" borderId="6" xfId="2" applyFont="1" applyFill="1" applyBorder="1"/>
    <xf numFmtId="0" fontId="12" fillId="0" borderId="18" xfId="0" applyFont="1" applyFill="1" applyBorder="1" applyAlignment="1">
      <alignment horizontal="right"/>
    </xf>
    <xf numFmtId="0" fontId="10" fillId="6" borderId="20" xfId="2" applyFont="1" applyFill="1" applyBorder="1"/>
    <xf numFmtId="0" fontId="10" fillId="6" borderId="0" xfId="2" applyFont="1" applyFill="1" applyBorder="1"/>
    <xf numFmtId="0" fontId="12" fillId="0" borderId="10" xfId="0" applyFont="1" applyFill="1" applyBorder="1" applyAlignment="1">
      <alignment horizontal="left" vertical="top"/>
    </xf>
    <xf numFmtId="0" fontId="10" fillId="6" borderId="11" xfId="2" applyFont="1" applyFill="1" applyBorder="1"/>
    <xf numFmtId="0" fontId="6" fillId="6" borderId="0" xfId="0" applyFont="1" applyFill="1" applyBorder="1"/>
    <xf numFmtId="0" fontId="12" fillId="6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165" fontId="6" fillId="2" borderId="3" xfId="3" applyNumberFormat="1" applyFont="1" applyBorder="1">
      <alignment horizontal="right"/>
    </xf>
    <xf numFmtId="165" fontId="6" fillId="2" borderId="3" xfId="3" applyNumberFormat="1" applyFont="1">
      <alignment horizontal="right"/>
    </xf>
    <xf numFmtId="165" fontId="6" fillId="2" borderId="17" xfId="3" applyNumberFormat="1" applyFont="1" applyBorder="1">
      <alignment horizontal="right"/>
    </xf>
    <xf numFmtId="165" fontId="6" fillId="2" borderId="7" xfId="3" applyNumberFormat="1" applyFont="1" applyBorder="1">
      <alignment horizontal="right"/>
    </xf>
    <xf numFmtId="165" fontId="9" fillId="2" borderId="14" xfId="0" applyNumberFormat="1" applyFont="1" applyFill="1" applyBorder="1" applyAlignment="1"/>
    <xf numFmtId="165" fontId="6" fillId="2" borderId="12" xfId="3" applyNumberFormat="1" applyFont="1" applyBorder="1">
      <alignment horizontal="right"/>
    </xf>
    <xf numFmtId="165" fontId="6" fillId="2" borderId="0" xfId="3" applyNumberFormat="1" applyFont="1" applyBorder="1">
      <alignment horizontal="right"/>
    </xf>
    <xf numFmtId="165" fontId="9" fillId="2" borderId="23" xfId="0" applyNumberFormat="1" applyFont="1" applyFill="1" applyBorder="1" applyAlignment="1"/>
    <xf numFmtId="165" fontId="6" fillId="2" borderId="16" xfId="3" applyNumberFormat="1" applyFont="1" applyBorder="1">
      <alignment horizontal="right"/>
    </xf>
    <xf numFmtId="165" fontId="6" fillId="2" borderId="19" xfId="3" applyNumberFormat="1" applyFont="1" applyBorder="1">
      <alignment horizontal="right"/>
    </xf>
    <xf numFmtId="165" fontId="6" fillId="2" borderId="21" xfId="3" applyNumberFormat="1" applyFont="1" applyBorder="1">
      <alignment horizontal="right"/>
    </xf>
    <xf numFmtId="165" fontId="6" fillId="2" borderId="22" xfId="3" applyNumberFormat="1" applyFont="1" applyBorder="1">
      <alignment horizontal="right"/>
    </xf>
    <xf numFmtId="165" fontId="9" fillId="2" borderId="5" xfId="0" applyNumberFormat="1" applyFont="1" applyFill="1" applyBorder="1" applyAlignment="1"/>
    <xf numFmtId="165" fontId="6" fillId="2" borderId="9" xfId="3" applyNumberFormat="1" applyFont="1" applyBorder="1">
      <alignment horizontal="right"/>
    </xf>
    <xf numFmtId="165" fontId="6" fillId="2" borderId="15" xfId="3" applyNumberFormat="1" applyFont="1" applyBorder="1">
      <alignment horizontal="right"/>
    </xf>
    <xf numFmtId="165" fontId="6" fillId="2" borderId="8" xfId="3" applyNumberFormat="1" applyFont="1" applyBorder="1">
      <alignment horizontal="right"/>
    </xf>
    <xf numFmtId="165" fontId="9" fillId="2" borderId="24" xfId="0" applyNumberFormat="1" applyFont="1" applyFill="1" applyBorder="1" applyAlignment="1"/>
    <xf numFmtId="165" fontId="9" fillId="2" borderId="23" xfId="1" applyNumberFormat="1" applyFont="1" applyFill="1" applyBorder="1" applyAlignment="1">
      <alignment horizontal="right" vertical="center"/>
    </xf>
    <xf numFmtId="165" fontId="9" fillId="2" borderId="5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wrapText="1"/>
    </xf>
    <xf numFmtId="0" fontId="13" fillId="6" borderId="2" xfId="2" applyFont="1" applyFill="1"/>
    <xf numFmtId="165" fontId="14" fillId="2" borderId="17" xfId="3" applyNumberFormat="1" applyFont="1" applyBorder="1">
      <alignment horizontal="right"/>
    </xf>
    <xf numFmtId="165" fontId="14" fillId="2" borderId="3" xfId="3" applyNumberFormat="1" applyFont="1">
      <alignment horizontal="right"/>
    </xf>
    <xf numFmtId="0" fontId="15" fillId="4" borderId="13" xfId="0" applyFont="1" applyFill="1" applyBorder="1" applyAlignment="1"/>
    <xf numFmtId="165" fontId="16" fillId="2" borderId="14" xfId="0" applyNumberFormat="1" applyFont="1" applyFill="1" applyBorder="1" applyAlignment="1"/>
    <xf numFmtId="165" fontId="16" fillId="2" borderId="23" xfId="0" applyNumberFormat="1" applyFont="1" applyFill="1" applyBorder="1" applyAlignment="1"/>
  </cellXfs>
  <cellStyles count="4">
    <cellStyle name="Currency" xfId="1" builtinId="4"/>
    <cellStyle name="Normal" xfId="0" builtinId="0" customBuiltin="1"/>
    <cellStyle name="Normal 2" xfId="2"/>
    <cellStyle name="Normal 2 2" xfId="3"/>
  </cellStyles>
  <dxfs count="153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165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/>
        <top style="thick">
          <color theme="4" tint="-0.24994659260841701"/>
        </top>
        <bottom style="thick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165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Georgia"/>
        <scheme val="none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165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/>
        <top style="thick">
          <color theme="4" tint="-0.24994659260841701"/>
        </top>
        <bottom style="thick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165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Georgia"/>
        <scheme val="none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165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/>
        <top style="thick">
          <color theme="4" tint="-0.24994659260841701"/>
        </top>
        <bottom style="thick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165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Georgia"/>
        <scheme val="none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165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/>
        <top style="thick">
          <color theme="4" tint="-0.24994659260841701"/>
        </top>
        <bottom style="thick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165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Georgia"/>
        <scheme val="none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  <border diagonalUp="0" diagonalDown="0" outline="0">
        <left style="thin">
          <color theme="0"/>
        </left>
        <right style="thin">
          <color theme="9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4"/>
        <name val="Georgia"/>
        <scheme val="none"/>
      </font>
      <numFmt numFmtId="165" formatCode="&quot;$&quot;#,##0.00"/>
      <border outline="0">
        <left style="thin">
          <color theme="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Georgia"/>
        <scheme val="none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strike val="0"/>
        <outline val="0"/>
        <shadow val="0"/>
        <u val="none"/>
        <vertAlign val="baseline"/>
        <sz val="13"/>
        <color theme="1"/>
        <name val="Georgia"/>
        <scheme val="none"/>
      </font>
      <fill>
        <patternFill patternType="solid">
          <fgColor indexed="64"/>
          <bgColor rgb="FFE8F2FA"/>
        </patternFill>
      </fill>
    </dxf>
    <dxf>
      <border>
        <top style="thick">
          <color theme="4" tint="-0.24994659260841701"/>
        </top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</dxf>
    <dxf>
      <border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color rgb="FF2E3092"/>
        <name val="Georgia"/>
        <scheme val="none"/>
      </font>
    </dxf>
    <dxf>
      <font>
        <strike val="0"/>
        <outline val="0"/>
        <shadow val="0"/>
        <u val="none"/>
        <vertAlign val="baseline"/>
        <sz val="13"/>
        <color theme="1"/>
        <name val="Georgia"/>
        <scheme val="none"/>
      </font>
      <fill>
        <patternFill patternType="solid">
          <fgColor indexed="64"/>
          <bgColor rgb="FFE8F2FA"/>
        </patternFill>
      </fill>
    </dxf>
    <dxf>
      <border>
        <top style="thick">
          <color theme="4" tint="-0.24994659260841701"/>
        </top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</dxf>
    <dxf>
      <border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color rgb="FF2E3092"/>
        <name val="Georg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Georgia"/>
        <scheme val="none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strike val="0"/>
        <outline val="0"/>
        <shadow val="0"/>
        <u val="none"/>
        <vertAlign val="baseline"/>
        <sz val="13"/>
        <color theme="1"/>
        <name val="Georgia"/>
        <scheme val="none"/>
      </font>
      <fill>
        <patternFill patternType="solid">
          <fgColor indexed="64"/>
          <bgColor rgb="FFE8F2FA"/>
        </patternFill>
      </fill>
    </dxf>
    <dxf>
      <border>
        <top style="thick">
          <color theme="4" tint="-0.24994659260841701"/>
        </top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</dxf>
    <dxf>
      <border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color rgb="FF2E3092"/>
        <name val="Georg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/>
        <top style="thick">
          <color theme="4" tint="-0.24994659260841701"/>
        </top>
        <bottom style="thick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Georgia"/>
        <scheme val="none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strike val="0"/>
        <outline val="0"/>
        <shadow val="0"/>
        <u val="none"/>
        <vertAlign val="baseline"/>
        <sz val="13"/>
        <color theme="1"/>
        <name val="Georgia"/>
        <scheme val="none"/>
      </font>
      <fill>
        <patternFill patternType="solid">
          <fgColor indexed="64"/>
          <bgColor rgb="FFE8F2FA"/>
        </patternFill>
      </fill>
    </dxf>
    <dxf>
      <border>
        <top style="thick">
          <color theme="4" tint="-0.24994659260841701"/>
        </top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</dxf>
    <dxf>
      <border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color rgb="FF2E3092"/>
        <name val="Georg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/>
        <top style="thick">
          <color theme="4" tint="-0.24994659260841701"/>
        </top>
        <bottom style="thick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Georgia"/>
        <scheme val="none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strike val="0"/>
        <outline val="0"/>
        <shadow val="0"/>
        <u val="none"/>
        <vertAlign val="baseline"/>
        <sz val="13"/>
        <color theme="1"/>
        <name val="Georgia"/>
        <scheme val="none"/>
      </font>
      <fill>
        <patternFill patternType="solid">
          <fgColor indexed="64"/>
          <bgColor rgb="FFE8F2FA"/>
        </patternFill>
      </fill>
    </dxf>
    <dxf>
      <border>
        <top style="thick">
          <color theme="4" tint="-0.24994659260841701"/>
        </top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</dxf>
    <dxf>
      <border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color rgb="FF2E3092"/>
        <name val="Georg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Georgia"/>
        <scheme val="none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strike val="0"/>
        <outline val="0"/>
        <shadow val="0"/>
        <u val="none"/>
        <vertAlign val="baseline"/>
        <sz val="13"/>
        <color theme="1"/>
        <name val="Georgia"/>
        <scheme val="none"/>
      </font>
      <fill>
        <patternFill patternType="solid">
          <fgColor indexed="64"/>
          <bgColor rgb="FFE8F2FA"/>
        </patternFill>
      </fill>
    </dxf>
    <dxf>
      <border>
        <top style="thick">
          <color theme="4" tint="-0.24994659260841701"/>
        </top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</dxf>
    <dxf>
      <border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color rgb="FF2E3092"/>
        <name val="Georgia"/>
        <scheme val="none"/>
      </font>
    </dxf>
    <dxf>
      <font>
        <strike val="0"/>
        <outline val="0"/>
        <shadow val="0"/>
        <u val="none"/>
        <vertAlign val="baseline"/>
        <sz val="13"/>
        <color theme="1"/>
        <name val="Georgia"/>
        <scheme val="none"/>
      </font>
      <fill>
        <patternFill patternType="solid">
          <fgColor indexed="64"/>
          <bgColor rgb="FFE8F2FA"/>
        </patternFill>
      </fill>
    </dxf>
    <dxf>
      <border>
        <top style="thick">
          <color theme="4" tint="-0.24994659260841701"/>
        </top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</dxf>
    <dxf>
      <border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color rgb="FF2E3092"/>
        <name val="Georg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Georgia"/>
        <scheme val="none"/>
      </font>
      <fill>
        <patternFill patternType="solid">
          <fgColor indexed="64"/>
          <bgColor rgb="FFE8F2FA"/>
        </patternFill>
      </fill>
    </dxf>
    <dxf>
      <border>
        <top style="thick">
          <color theme="4" tint="-0.24994659260841701"/>
        </top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</dxf>
    <dxf>
      <font>
        <strike val="0"/>
        <outline val="0"/>
        <shadow val="0"/>
        <u val="none"/>
        <vertAlign val="baseline"/>
        <sz val="14"/>
        <color rgb="FF2E3092"/>
        <name val="Georg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Georgia"/>
        <scheme val="none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Georgia"/>
        <scheme val="none"/>
      </font>
      <fill>
        <patternFill patternType="solid">
          <fgColor indexed="64"/>
          <bgColor rgb="FFE8F2FA"/>
        </patternFill>
      </fill>
    </dxf>
    <dxf>
      <border>
        <top style="thick">
          <color theme="4" tint="-0.24994659260841701"/>
        </top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</dxf>
    <dxf>
      <border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color rgb="FF2E3092"/>
        <name val="Georgia"/>
        <scheme val="none"/>
      </font>
    </dxf>
    <dxf>
      <font>
        <strike val="0"/>
        <outline val="0"/>
        <shadow val="0"/>
        <u val="none"/>
        <vertAlign val="baseline"/>
        <sz val="13"/>
        <color theme="1"/>
        <name val="Georgia"/>
        <scheme val="none"/>
      </font>
      <fill>
        <patternFill patternType="solid">
          <fgColor indexed="64"/>
          <bgColor rgb="FFE8F2FA"/>
        </patternFill>
      </fill>
    </dxf>
    <dxf>
      <border>
        <top style="thick">
          <color theme="4" tint="-0.24994659260841701"/>
        </top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</dxf>
    <dxf>
      <border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color rgb="FF2E3092"/>
        <name val="Georg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/>
        <top style="thick">
          <color theme="4" tint="-0.24994659260841701"/>
        </top>
        <bottom style="thick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Georgia"/>
        <scheme val="none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Georgia"/>
        <scheme val="none"/>
      </font>
      <fill>
        <patternFill patternType="solid">
          <fgColor indexed="64"/>
          <bgColor rgb="FFE8F2FA"/>
        </patternFill>
      </fill>
    </dxf>
    <dxf>
      <border>
        <top style="thick">
          <color theme="4" tint="-0.24994659260841701"/>
        </top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</dxf>
    <dxf>
      <border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color rgb="FF2E3092"/>
        <name val="Georgia"/>
        <scheme val="none"/>
      </font>
    </dxf>
    <dxf>
      <font>
        <strike val="0"/>
        <outline val="0"/>
        <shadow val="0"/>
        <u val="none"/>
        <vertAlign val="baseline"/>
        <sz val="13"/>
        <color theme="1"/>
        <name val="Georgia"/>
        <scheme val="none"/>
      </font>
      <fill>
        <patternFill patternType="solid">
          <fgColor indexed="64"/>
          <bgColor rgb="FFE8F2FA"/>
        </patternFill>
      </fill>
    </dxf>
    <dxf>
      <font>
        <strike val="0"/>
        <outline val="0"/>
        <shadow val="0"/>
        <u val="none"/>
        <vertAlign val="baseline"/>
        <sz val="14"/>
        <name val="Georgia"/>
        <scheme val="none"/>
      </font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</dxf>
    <dxf>
      <border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color rgb="FF2E3092"/>
        <name val="Georg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164" formatCode="_([$$-409]* #,##0.00_);_([$$-409]* \(#,##0.00\);_([$$-409]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eorgia"/>
        <scheme val="none"/>
      </font>
      <numFmt numFmtId="164" formatCode="_([$$-409]* #,##0.00_);_([$$-409]* \(#,##0.00\);_([$$-409]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Georgia"/>
        <scheme val="none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ck">
          <color theme="4" tint="-0.24994659260841701"/>
        </right>
        <top style="thick">
          <color theme="4" tint="-0.24994659260841701"/>
        </top>
        <bottom/>
      </border>
    </dxf>
    <dxf>
      <font>
        <strike val="0"/>
        <outline val="0"/>
        <shadow val="0"/>
        <u val="none"/>
        <vertAlign val="baseline"/>
        <sz val="13"/>
        <color theme="1"/>
        <name val="Georgia"/>
        <scheme val="none"/>
      </font>
      <fill>
        <patternFill patternType="solid">
          <fgColor indexed="64"/>
          <bgColor rgb="FFE8F2FA"/>
        </patternFill>
      </fill>
    </dxf>
    <dxf>
      <border>
        <top style="thick">
          <color theme="4" tint="-0.24994659260841701"/>
        </top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name val="Georgia"/>
        <scheme val="none"/>
      </font>
    </dxf>
    <dxf>
      <border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4"/>
        <color rgb="FF2E3092"/>
        <name val="Georgia"/>
        <scheme val="none"/>
      </font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</dxfs>
  <tableStyles count="0" defaultTableStyle="TableStyleMedium2" defaultPivotStyle="PivotStyleLight16"/>
  <colors>
    <mruColors>
      <color rgb="FFE8F2FA"/>
      <color rgb="FF2E3092"/>
      <color rgb="FFD4E5F5"/>
      <color rgb="FFBFD8F0"/>
      <color rgb="FFAACCEB"/>
      <color rgb="FF68CCEB"/>
      <color rgb="FFFCF2F2"/>
      <color rgb="FFE6E6E6"/>
      <color rgb="FFDDEFEC"/>
      <color rgb="FFD9E8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0</xdr:colOff>
      <xdr:row>0</xdr:row>
      <xdr:rowOff>1914287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5848350" cy="19047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Apparel" displayName="Apparel" ref="A34:C45" totalsRowCount="1" headerRowDxfId="152" dataDxfId="150" totalsRowDxfId="148" headerRowBorderDxfId="151" tableBorderDxfId="149" totalsRowBorderDxfId="147">
  <autoFilter ref="A34:C44">
    <filterColumn colId="0" hiddenButton="1"/>
    <filterColumn colId="1" hiddenButton="1"/>
    <filterColumn colId="2" hiddenButton="1"/>
  </autoFilter>
  <tableColumns count="3">
    <tableColumn id="1" name="Apparel" totalsRowLabel="Total Apparel" dataDxfId="146" totalsRowDxfId="145" dataCellStyle="Normal 2"/>
    <tableColumn id="2" name="Estimated" totalsRowFunction="sum" dataDxfId="33" totalsRowDxfId="144" dataCellStyle="Normal 2 2"/>
    <tableColumn id="3" name="Actual" totalsRowFunction="sum" dataDxfId="32" totalsRowDxfId="143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Apparel items and Estimated and Actual amount spent on each item in this table. Total Apparel expenses are auto calculated at the end"/>
    </ext>
  </extLst>
</table>
</file>

<file path=xl/tables/table10.xml><?xml version="1.0" encoding="utf-8"?>
<table xmlns="http://schemas.openxmlformats.org/spreadsheetml/2006/main" id="10" name="Reception" displayName="Reception" ref="A8:C21" totalsRowCount="1" headerRowDxfId="74" dataDxfId="72" totalsRowDxfId="70" headerRowBorderDxfId="73" tableBorderDxfId="71" totalsRowBorderDxfId="69">
  <autoFilter ref="A8:C20">
    <filterColumn colId="0" hiddenButton="1"/>
    <filterColumn colId="1" hiddenButton="1"/>
    <filterColumn colId="2" hiddenButton="1"/>
  </autoFilter>
  <tableColumns count="3">
    <tableColumn id="1" name="Ceremony &amp; Reception" totalsRowLabel="Total  Ceremony &amp; Reception" dataDxfId="68" totalsRowDxfId="67" dataCellStyle="Normal 2"/>
    <tableColumn id="2" name="Estimated" totalsRowFunction="sum" dataDxfId="37" totalsRowDxfId="66" dataCellStyle="Normal 2 2"/>
    <tableColumn id="3" name="Actual" totalsRowFunction="sum" dataDxfId="36" totalsRowDxfId="65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Reception items excluding music and decorations items, and Estimated and Actual amount spent on each item in this table. Total Reception expenses are auto calculated at the end"/>
    </ext>
  </extLst>
</table>
</file>

<file path=xl/tables/table11.xml><?xml version="1.0" encoding="utf-8"?>
<table xmlns="http://schemas.openxmlformats.org/spreadsheetml/2006/main" id="11" name="Cake" displayName="Cake" ref="A77:C85" totalsRowCount="1" headerRowDxfId="64" dataDxfId="62" totalsRowDxfId="60" headerRowBorderDxfId="63" tableBorderDxfId="61" totalsRowBorderDxfId="59">
  <tableColumns count="3">
    <tableColumn id="1" name="Wedding Cake &amp; Desserts" totalsRowLabel="Total Wedding Cake &amp; Desserts" dataDxfId="58" totalsRowDxfId="57" dataCellStyle="Normal 2"/>
    <tableColumn id="2" name="Estimated" totalsRowFunction="sum" dataDxfId="25" totalsRowDxfId="56" dataCellStyle="Normal 2 2"/>
    <tableColumn id="3" name="Actual" totalsRowFunction="sum" dataDxfId="24" totalsRowDxfId="55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Cake"/>
    </ext>
  </extLst>
</table>
</file>

<file path=xl/tables/table12.xml><?xml version="1.0" encoding="utf-8"?>
<table xmlns="http://schemas.openxmlformats.org/spreadsheetml/2006/main" id="12" name="HairandMakeup" displayName="HairandMakeup" ref="A87:C98" totalsRowCount="1" headerRowDxfId="54" dataDxfId="52" totalsRowDxfId="50" headerRowBorderDxfId="53" tableBorderDxfId="51" totalsRowBorderDxfId="49">
  <tableColumns count="3">
    <tableColumn id="1" name="Wedding Hair &amp; Makeup" totalsRowLabel="Total Hair &amp; Makeup" dataDxfId="48" totalsRowDxfId="5" dataCellStyle="Normal 2"/>
    <tableColumn id="2" name="Estimated" totalsRowFunction="sum" dataDxfId="23" totalsRowDxfId="4" dataCellStyle="Normal 2 2"/>
    <tableColumn id="3" name="Actual" totalsRowFunction="sum" dataDxfId="22" totalsRowDxfId="3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Flowers items and Estimated and Actual amount spent on each item in this table. Total Flowers expenses are auto calculated at the end"/>
    </ext>
  </extLst>
</table>
</file>

<file path=xl/tables/table13.xml><?xml version="1.0" encoding="utf-8"?>
<table xmlns="http://schemas.openxmlformats.org/spreadsheetml/2006/main" id="13" name="RehearsalDinner" displayName="RehearsalDinner" ref="A131:C138" totalsRowCount="1" headerRowDxfId="47" dataDxfId="45" totalsRowDxfId="43" headerRowBorderDxfId="46" tableBorderDxfId="44" totalsRowBorderDxfId="42">
  <tableColumns count="3">
    <tableColumn id="1" name="Rehearsal Dinner" totalsRowLabel="Total Rehearsal Dinner" dataDxfId="41" totalsRowDxfId="40" dataCellStyle="Normal 2"/>
    <tableColumn id="2" name="Estimated" totalsRowFunction="sum" dataDxfId="15" totalsRowDxfId="39" dataCellStyle="Normal 2 2"/>
    <tableColumn id="3" name="Actual" totalsRowFunction="sum" dataDxfId="14" totalsRowDxfId="38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Transportation items and Estimated and Actual amount spent on each item in this table. Total Transportation expenses are auto calculated at the end"/>
    </ext>
  </extLst>
</table>
</file>

<file path=xl/tables/table2.xml><?xml version="1.0" encoding="utf-8"?>
<table xmlns="http://schemas.openxmlformats.org/spreadsheetml/2006/main" id="2" name="Decorations" displayName="Decorations" ref="A47:C55" totalsRowCount="1" headerRowDxfId="142" dataDxfId="140" totalsRowDxfId="138" headerRowBorderDxfId="141" tableBorderDxfId="139">
  <autoFilter ref="A47:C54">
    <filterColumn colId="0" hiddenButton="1"/>
    <filterColumn colId="1" hiddenButton="1"/>
    <filterColumn colId="2" hiddenButton="1"/>
  </autoFilter>
  <tableColumns count="3">
    <tableColumn id="1" name="Décor" totalsRowLabel="Total Decorations" dataDxfId="137" totalsRowDxfId="11" dataCellStyle="Normal 2"/>
    <tableColumn id="2" name="Estimated" totalsRowFunction="sum" dataDxfId="31" totalsRowDxfId="10" dataCellStyle="Normal 2 2"/>
    <tableColumn id="3" name="Actual" totalsRowFunction="sum" dataDxfId="30" totalsRowDxfId="9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Decorations items and Estimated and Actual amount spent on each item in this table. Total Decorations expenses are auto calculated at the end"/>
    </ext>
  </extLst>
</table>
</file>

<file path=xl/tables/table3.xml><?xml version="1.0" encoding="utf-8"?>
<table xmlns="http://schemas.openxmlformats.org/spreadsheetml/2006/main" id="3" name="Gifts" displayName="Gifts" ref="A57:C63" totalsRowCount="1" headerRowDxfId="136" dataDxfId="134" totalsRowDxfId="132" headerRowBorderDxfId="135" tableBorderDxfId="133" totalsRowBorderDxfId="131">
  <autoFilter ref="A57:C62">
    <filterColumn colId="0" hiddenButton="1"/>
    <filterColumn colId="1" hiddenButton="1"/>
    <filterColumn colId="2" hiddenButton="1"/>
  </autoFilter>
  <tableColumns count="3">
    <tableColumn id="1" name="Gifts" totalsRowLabel="Total Gifts" dataDxfId="130" totalsRowDxfId="129" dataCellStyle="Normal 2"/>
    <tableColumn id="2" name="Estimated" totalsRowFunction="sum" dataDxfId="29" totalsRowDxfId="128" dataCellStyle="Normal 2 2"/>
    <tableColumn id="3" name="Actual" totalsRowFunction="sum" dataDxfId="28" totalsRowDxfId="127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Gifts items and Estimated and Actual amount spent on each item in this table. Total Gifts expenses are auto calculated at the end"/>
    </ext>
  </extLst>
</table>
</file>

<file path=xl/tables/table4.xml><?xml version="1.0" encoding="utf-8"?>
<table xmlns="http://schemas.openxmlformats.org/spreadsheetml/2006/main" id="4" name="Flowers" displayName="Flowers" ref="A65:C75" totalsRowCount="1" headerRowDxfId="126" dataDxfId="124" totalsRowDxfId="122" headerRowBorderDxfId="125" tableBorderDxfId="123" totalsRowBorderDxfId="121">
  <autoFilter ref="A65:C74">
    <filterColumn colId="0" hiddenButton="1"/>
    <filterColumn colId="1" hiddenButton="1"/>
    <filterColumn colId="2" hiddenButton="1"/>
  </autoFilter>
  <tableColumns count="3">
    <tableColumn id="1" name="Floral" totalsRowLabel="Total Floral" dataDxfId="120" totalsRowDxfId="8" dataCellStyle="Normal 2"/>
    <tableColumn id="2" name="Estimated" totalsRowFunction="sum" dataDxfId="27" totalsRowDxfId="7" dataCellStyle="Normal 2 2"/>
    <tableColumn id="3" name="Actual" totalsRowFunction="sum" dataDxfId="26" totalsRowDxfId="6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Flowers items and Estimated and Actual amount spent on each item in this table. Total Flowers expenses are auto calculated at the end"/>
    </ext>
  </extLst>
</table>
</file>

<file path=xl/tables/table5.xml><?xml version="1.0" encoding="utf-8"?>
<table xmlns="http://schemas.openxmlformats.org/spreadsheetml/2006/main" id="5" name="Music" displayName="Music" ref="A100:C108" totalsRowCount="1" headerRowDxfId="119" dataDxfId="117" totalsRowDxfId="115" headerRowBorderDxfId="118" tableBorderDxfId="116" totalsRowBorderDxfId="114">
  <autoFilter ref="A100:C107">
    <filterColumn colId="0" hiddenButton="1"/>
    <filterColumn colId="1" hiddenButton="1"/>
    <filterColumn colId="2" hiddenButton="1"/>
  </autoFilter>
  <tableColumns count="3">
    <tableColumn id="1" name="Music" totalsRowLabel="Total Music" dataDxfId="113" totalsRowDxfId="112" dataCellStyle="Normal 2"/>
    <tableColumn id="2" name="Estimated" totalsRowFunction="sum" dataDxfId="21" totalsRowDxfId="111" dataCellStyle="Normal 2 2"/>
    <tableColumn id="3" name="Actual" totalsRowFunction="sum" dataDxfId="20" totalsRowDxfId="110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Music items and Estimated and Actual amount spent on each item in this table. Total Music expenses are auto calculated at the end"/>
    </ext>
  </extLst>
</table>
</file>

<file path=xl/tables/table6.xml><?xml version="1.0" encoding="utf-8"?>
<table xmlns="http://schemas.openxmlformats.org/spreadsheetml/2006/main" id="6" name="Photography" displayName="Photography" ref="A23:C32" totalsRowCount="1" headerRowDxfId="109" dataDxfId="108" totalsRowDxfId="106" tableBorderDxfId="107" totalsRowBorderDxfId="105">
  <autoFilter ref="A23:C31">
    <filterColumn colId="0" hiddenButton="1"/>
    <filterColumn colId="1" hiddenButton="1"/>
    <filterColumn colId="2" hiddenButton="1"/>
  </autoFilter>
  <tableColumns count="3">
    <tableColumn id="1" name="Photography / Videography" totalsRowLabel="Total Photography / Videography" dataDxfId="104" dataCellStyle="Normal 2"/>
    <tableColumn id="2" name="Estimated" totalsRowFunction="sum" dataDxfId="35" totalsRowDxfId="103" dataCellStyle="Normal 2 2"/>
    <tableColumn id="3" name="Actual" totalsRowFunction="sum" dataDxfId="34" totalsRowDxfId="102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Photography items and Estimated and Actual amount spent on each item in this table. Total Photography expenses are auto calculated at the end"/>
    </ext>
  </extLst>
</table>
</file>

<file path=xl/tables/table7.xml><?xml version="1.0" encoding="utf-8"?>
<table xmlns="http://schemas.openxmlformats.org/spreadsheetml/2006/main" id="7" name="StationeryAndPrinting" displayName="StationeryAndPrinting" ref="A110:C120" totalsRowCount="1" headerRowDxfId="101" dataDxfId="99" totalsRowDxfId="97" headerRowBorderDxfId="100" tableBorderDxfId="98" totalsRowBorderDxfId="96">
  <autoFilter ref="A110:C119">
    <filterColumn colId="0" hiddenButton="1"/>
    <filterColumn colId="1" hiddenButton="1"/>
    <filterColumn colId="2" hiddenButton="1"/>
  </autoFilter>
  <tableColumns count="3">
    <tableColumn id="1" name="Stationery/Printing" totalsRowLabel="Total Stationery/Printing" dataDxfId="95" totalsRowDxfId="2" dataCellStyle="Normal 2"/>
    <tableColumn id="2" name="Estimated" totalsRowFunction="sum" dataDxfId="19" totalsRowDxfId="1" dataCellStyle="Normal 2 2"/>
    <tableColumn id="3" name="Actual" totalsRowFunction="sum" dataDxfId="18" totalsRowDxfId="0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Stationery and Printing items and Estimated and Actual amount spent on each item in this table. Total Stationery and Printing expenses are auto calculated at the end"/>
    </ext>
  </extLst>
</table>
</file>

<file path=xl/tables/table8.xml><?xml version="1.0" encoding="utf-8"?>
<table xmlns="http://schemas.openxmlformats.org/spreadsheetml/2006/main" id="8" name="Transportation" displayName="Transportation" ref="A122:C129" totalsRowCount="1" headerRowDxfId="94" dataDxfId="92" totalsRowDxfId="90" headerRowBorderDxfId="93" tableBorderDxfId="91" totalsRowBorderDxfId="89">
  <autoFilter ref="A122:C128">
    <filterColumn colId="0" hiddenButton="1"/>
    <filterColumn colId="1" hiddenButton="1"/>
    <filterColumn colId="2" hiddenButton="1"/>
  </autoFilter>
  <tableColumns count="3">
    <tableColumn id="1" name="Transportation" totalsRowLabel="Total Transportation" dataDxfId="88" totalsRowDxfId="87" dataCellStyle="Normal 2"/>
    <tableColumn id="2" name="Estimated" totalsRowFunction="sum" dataDxfId="17" totalsRowDxfId="86" dataCellStyle="Normal 2 2"/>
    <tableColumn id="3" name="Actual" totalsRowFunction="sum" dataDxfId="16" totalsRowDxfId="85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Transportation items and Estimated and Actual amount spent on each item in this table. Total Transportation expenses are auto calculated at the end"/>
    </ext>
  </extLst>
</table>
</file>

<file path=xl/tables/table9.xml><?xml version="1.0" encoding="utf-8"?>
<table xmlns="http://schemas.openxmlformats.org/spreadsheetml/2006/main" id="9" name="OtherExpenses" displayName="OtherExpenses" ref="A140:C148" totalsRowCount="1" headerRowDxfId="84" dataDxfId="82" totalsRowDxfId="80" headerRowBorderDxfId="83" tableBorderDxfId="81" totalsRowBorderDxfId="79">
  <autoFilter ref="A140:C147">
    <filterColumn colId="0" hiddenButton="1"/>
    <filterColumn colId="1" hiddenButton="1"/>
    <filterColumn colId="2" hiddenButton="1"/>
  </autoFilter>
  <tableColumns count="3">
    <tableColumn id="1" name="Other Expenses" totalsRowLabel="Total Other Expenses" dataDxfId="78" totalsRowDxfId="77" dataCellStyle="Normal 2"/>
    <tableColumn id="2" name="Estimated" totalsRowFunction="sum" dataDxfId="13" totalsRowDxfId="76" dataCellStyle="Normal 2 2"/>
    <tableColumn id="3" name="Actual" totalsRowFunction="sum" dataDxfId="12" totalsRowDxfId="75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Other Expenses items and Estimated and Actual amount spent on each item in this table. Total Other Expenses are auto calculated at the end"/>
    </ext>
  </extLst>
</table>
</file>

<file path=xl/theme/theme1.xml><?xml version="1.0" encoding="utf-8"?>
<a:theme xmlns:a="http://schemas.openxmlformats.org/drawingml/2006/main" name="Office Theme">
  <a:themeElements>
    <a:clrScheme name="Mission Weddings">
      <a:dk1>
        <a:srgbClr val="000000"/>
      </a:dk1>
      <a:lt1>
        <a:sysClr val="window" lastClr="FFFFFF"/>
      </a:lt1>
      <a:dk2>
        <a:srgbClr val="2E3092"/>
      </a:dk2>
      <a:lt2>
        <a:srgbClr val="FFFFFF"/>
      </a:lt2>
      <a:accent1>
        <a:srgbClr val="2E3092"/>
      </a:accent1>
      <a:accent2>
        <a:srgbClr val="D8D8D8"/>
      </a:accent2>
      <a:accent3>
        <a:srgbClr val="C9D2F7"/>
      </a:accent3>
      <a:accent4>
        <a:srgbClr val="FFD9D9"/>
      </a:accent4>
      <a:accent5>
        <a:srgbClr val="C9D2F7"/>
      </a:accent5>
      <a:accent6>
        <a:srgbClr val="FFD9D9"/>
      </a:accent6>
      <a:hlink>
        <a:srgbClr val="2E3092"/>
      </a:hlink>
      <a:folHlink>
        <a:srgbClr val="2E30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24"/>
  <sheetViews>
    <sheetView showGridLines="0" showRowColHeaders="0" tabSelected="1" zoomScaleNormal="100" workbookViewId="0">
      <selection activeCell="B21" sqref="B21"/>
    </sheetView>
  </sheetViews>
  <sheetFormatPr defaultRowHeight="15"/>
  <cols>
    <col min="1" max="1" width="50.42578125" customWidth="1"/>
    <col min="2" max="3" width="18.7109375" customWidth="1"/>
  </cols>
  <sheetData>
    <row r="1" spans="1:105" ht="150.75" customHeight="1">
      <c r="A1" s="30"/>
      <c r="B1" s="31"/>
      <c r="C1" s="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 ht="21">
      <c r="A2" s="32" t="s">
        <v>103</v>
      </c>
      <c r="B2" s="33"/>
      <c r="C2" s="33"/>
    </row>
    <row r="3" spans="1:105" s="17" customFormat="1" ht="17.25" customHeight="1">
      <c r="A3" s="34" t="s">
        <v>104</v>
      </c>
      <c r="B3" s="35"/>
      <c r="C3" s="3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17" customFormat="1" ht="15.75" customHeight="1">
      <c r="A4" s="35"/>
      <c r="B4" s="35"/>
      <c r="C4" s="3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17" customFormat="1">
      <c r="A5" s="35"/>
      <c r="B5" s="35"/>
      <c r="C5" s="3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1:105" s="17" customFormat="1" ht="6" customHeight="1">
      <c r="A6" s="36"/>
      <c r="B6" s="36"/>
      <c r="C6" s="3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17" customFormat="1" ht="12" customHeight="1">
      <c r="A7" s="33"/>
      <c r="B7" s="33"/>
      <c r="C7" s="33"/>
      <c r="D7" s="5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1:105" ht="18.75" thickBot="1">
      <c r="A8" s="18" t="s">
        <v>39</v>
      </c>
      <c r="B8" s="19" t="s">
        <v>0</v>
      </c>
      <c r="C8" s="19" t="s">
        <v>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</row>
    <row r="9" spans="1:105" ht="18.75" thickTop="1">
      <c r="A9" s="20" t="s">
        <v>109</v>
      </c>
      <c r="B9" s="37"/>
      <c r="C9" s="4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</row>
    <row r="10" spans="1:105" ht="18">
      <c r="A10" s="21" t="s">
        <v>40</v>
      </c>
      <c r="B10" s="38"/>
      <c r="C10" s="4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</row>
    <row r="11" spans="1:105" ht="18">
      <c r="A11" s="20" t="s">
        <v>101</v>
      </c>
      <c r="B11" s="37"/>
      <c r="C11" s="4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1:105" ht="18">
      <c r="A12" s="20" t="s">
        <v>102</v>
      </c>
      <c r="B12" s="38"/>
      <c r="C12" s="4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ht="18">
      <c r="A13" s="21" t="s">
        <v>100</v>
      </c>
      <c r="B13" s="38"/>
      <c r="C13" s="4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1:105" ht="18">
      <c r="A14" s="20" t="s">
        <v>106</v>
      </c>
      <c r="B14" s="37"/>
      <c r="C14" s="4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 ht="18">
      <c r="A15" s="21" t="s">
        <v>41</v>
      </c>
      <c r="B15" s="37"/>
      <c r="C15" s="4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105" ht="18">
      <c r="A16" s="21" t="s">
        <v>89</v>
      </c>
      <c r="B16" s="38"/>
      <c r="C16" s="4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 ht="18">
      <c r="A17" s="21" t="s">
        <v>107</v>
      </c>
      <c r="B17" s="39"/>
      <c r="C17" s="3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 s="1" customFormat="1" ht="18">
      <c r="A18" s="21" t="s">
        <v>60</v>
      </c>
      <c r="B18" s="38"/>
      <c r="C18" s="4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ht="15.75" customHeight="1">
      <c r="A19" s="21" t="s">
        <v>99</v>
      </c>
      <c r="B19" s="38"/>
      <c r="C19" s="4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18.75" thickBot="1">
      <c r="A20" s="22" t="s">
        <v>21</v>
      </c>
      <c r="B20" s="40"/>
      <c r="C20" s="4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ht="19.5" thickTop="1" thickBot="1">
      <c r="A21" s="4" t="s">
        <v>85</v>
      </c>
      <c r="B21" s="41">
        <f>SUBTOTAL(109,Reception[Estimated])</f>
        <v>0</v>
      </c>
      <c r="C21" s="44">
        <f>SUBTOTAL(109,Reception[Actual])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ht="18.75" thickTop="1">
      <c r="A22" s="5"/>
      <c r="B22" s="6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18.75" thickBot="1">
      <c r="A23" s="18" t="s">
        <v>63</v>
      </c>
      <c r="B23" s="23" t="s">
        <v>0</v>
      </c>
      <c r="C23" s="19" t="s">
        <v>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8.75" thickTop="1">
      <c r="A24" s="20" t="s">
        <v>61</v>
      </c>
      <c r="B24" s="45"/>
      <c r="C24" s="4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8">
      <c r="A25" s="20" t="s">
        <v>62</v>
      </c>
      <c r="B25" s="39"/>
      <c r="C25" s="4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8">
      <c r="A26" s="21" t="s">
        <v>64</v>
      </c>
      <c r="B26" s="39"/>
      <c r="C26" s="4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18">
      <c r="A27" s="21" t="s">
        <v>65</v>
      </c>
      <c r="B27" s="39"/>
      <c r="C27" s="4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8.75" thickBot="1">
      <c r="A28" s="24" t="s">
        <v>66</v>
      </c>
      <c r="B28" s="46"/>
      <c r="C28" s="4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5.75" customHeight="1" thickBot="1">
      <c r="A29" s="24" t="s">
        <v>91</v>
      </c>
      <c r="B29" s="47"/>
      <c r="C29" s="42"/>
      <c r="D29" s="2"/>
      <c r="E29" s="2"/>
      <c r="F29" s="2"/>
      <c r="G29" s="2"/>
      <c r="H29" s="2"/>
      <c r="I29" s="2"/>
      <c r="J29" s="2"/>
      <c r="K29" s="15"/>
      <c r="L29" s="15"/>
      <c r="M29" s="15"/>
      <c r="N29" s="15"/>
      <c r="O29" s="1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15.75" customHeight="1" thickBot="1">
      <c r="A30" s="24" t="s">
        <v>90</v>
      </c>
      <c r="B30" s="47"/>
      <c r="C30" s="4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8.75" thickBot="1">
      <c r="A31" s="25" t="s">
        <v>21</v>
      </c>
      <c r="B31" s="48"/>
      <c r="C31" s="4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9.5" thickTop="1" thickBot="1">
      <c r="A32" s="7" t="s">
        <v>84</v>
      </c>
      <c r="B32" s="49">
        <f>SUBTOTAL(109,Photography[Estimated])</f>
        <v>0</v>
      </c>
      <c r="C32" s="44">
        <f>SUBTOTAL(109,Photography[Actual])</f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8.75" thickTop="1">
      <c r="A33" s="8"/>
      <c r="B33" s="9"/>
      <c r="C33" s="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8.75" thickBot="1">
      <c r="A34" s="26" t="s">
        <v>2</v>
      </c>
      <c r="B34" s="19" t="s">
        <v>0</v>
      </c>
      <c r="C34" s="19" t="s">
        <v>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8.75" thickTop="1">
      <c r="A35" s="27" t="s">
        <v>34</v>
      </c>
      <c r="B35" s="50"/>
      <c r="C35" s="5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8">
      <c r="A36" s="20" t="s">
        <v>35</v>
      </c>
      <c r="B36" s="37"/>
      <c r="C36" s="4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8">
      <c r="A37" s="21" t="s">
        <v>75</v>
      </c>
      <c r="B37" s="38"/>
      <c r="C37" s="4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8">
      <c r="A38" s="21" t="s">
        <v>82</v>
      </c>
      <c r="B38" s="38"/>
      <c r="C38" s="4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8">
      <c r="A39" s="20" t="s">
        <v>36</v>
      </c>
      <c r="B39" s="37"/>
      <c r="C39" s="4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ht="18">
      <c r="A40" s="21" t="s">
        <v>45</v>
      </c>
      <c r="B40" s="38"/>
      <c r="C40" s="4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ht="18">
      <c r="A41" s="20" t="s">
        <v>37</v>
      </c>
      <c r="B41" s="37"/>
      <c r="C41" s="4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05" ht="18">
      <c r="A42" s="21" t="s">
        <v>69</v>
      </c>
      <c r="B42" s="38"/>
      <c r="C42" s="4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05" ht="15.75" customHeight="1">
      <c r="A43" s="21" t="s">
        <v>38</v>
      </c>
      <c r="B43" s="38"/>
      <c r="C43" s="4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05" ht="18.75" thickBot="1">
      <c r="A44" s="22" t="s">
        <v>3</v>
      </c>
      <c r="B44" s="40"/>
      <c r="C44" s="5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05" ht="18.75" thickTop="1">
      <c r="A45" s="4" t="s">
        <v>4</v>
      </c>
      <c r="B45" s="41">
        <f>SUBTOTAL(109,Apparel[Estimated])</f>
        <v>0</v>
      </c>
      <c r="C45" s="53">
        <f>SUBTOTAL(109,Apparel[Actual])</f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ht="18">
      <c r="A46" s="10"/>
      <c r="B46" s="10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05" ht="18.75" thickBot="1">
      <c r="A47" s="18" t="s">
        <v>51</v>
      </c>
      <c r="B47" s="19" t="s">
        <v>0</v>
      </c>
      <c r="C47" s="19" t="s">
        <v>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05" ht="18.75" thickTop="1">
      <c r="A48" s="20" t="s">
        <v>52</v>
      </c>
      <c r="B48" s="37"/>
      <c r="C48" s="4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ht="18">
      <c r="A49" s="20" t="s">
        <v>6</v>
      </c>
      <c r="B49" s="37"/>
      <c r="C49" s="4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ht="18">
      <c r="A50" s="20" t="s">
        <v>53</v>
      </c>
      <c r="B50" s="37"/>
      <c r="C50" s="4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ht="18">
      <c r="A51" s="21" t="s">
        <v>110</v>
      </c>
      <c r="B51" s="38"/>
      <c r="C51" s="4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ht="18">
      <c r="A52" s="21" t="s">
        <v>74</v>
      </c>
      <c r="B52" s="38"/>
      <c r="C52" s="4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ht="15.75" customHeight="1">
      <c r="A53" s="21" t="s">
        <v>95</v>
      </c>
      <c r="B53" s="38"/>
      <c r="C53" s="4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ht="18.75" thickBot="1">
      <c r="A54" s="22" t="s">
        <v>7</v>
      </c>
      <c r="B54" s="40"/>
      <c r="C54" s="4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ht="19.5" thickTop="1" thickBot="1">
      <c r="A55" s="4" t="s">
        <v>8</v>
      </c>
      <c r="B55" s="41">
        <f>SUBTOTAL(109,Decorations[Estimated])</f>
        <v>0</v>
      </c>
      <c r="C55" s="44">
        <f>SUBTOTAL(109,Decorations[Actual])</f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8.75" thickTop="1">
      <c r="A56" s="10"/>
      <c r="B56" s="10"/>
      <c r="C56" s="1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 ht="18.75" thickBot="1">
      <c r="A57" s="18" t="s">
        <v>9</v>
      </c>
      <c r="B57" s="19" t="s">
        <v>0</v>
      </c>
      <c r="C57" s="19" t="s">
        <v>1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8.75" thickTop="1">
      <c r="A58" s="20" t="s">
        <v>105</v>
      </c>
      <c r="B58" s="37"/>
      <c r="C58" s="4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05" ht="18">
      <c r="A59" s="20" t="s">
        <v>10</v>
      </c>
      <c r="B59" s="37"/>
      <c r="C59" s="4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05" ht="18">
      <c r="A60" s="20" t="s">
        <v>11</v>
      </c>
      <c r="B60" s="37"/>
      <c r="C60" s="4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05" ht="15.75" customHeight="1">
      <c r="A61" s="21" t="s">
        <v>43</v>
      </c>
      <c r="B61" s="38"/>
      <c r="C61" s="4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105" ht="18.75" thickBot="1">
      <c r="A62" s="22" t="s">
        <v>7</v>
      </c>
      <c r="B62" s="40"/>
      <c r="C62" s="4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05" ht="19.5" thickTop="1" thickBot="1">
      <c r="A63" s="7" t="s">
        <v>12</v>
      </c>
      <c r="B63" s="49">
        <f>SUBTOTAL(109,Gifts[Estimated])</f>
        <v>0</v>
      </c>
      <c r="C63" s="44">
        <f>SUBTOTAL(109,Gifts[Actual])</f>
        <v>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</row>
    <row r="64" spans="1:105" ht="18.75" thickTop="1">
      <c r="A64" s="11"/>
      <c r="B64" s="10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  <row r="65" spans="1:105" ht="18.75" thickBot="1">
      <c r="A65" s="18" t="s">
        <v>54</v>
      </c>
      <c r="B65" s="19" t="s">
        <v>0</v>
      </c>
      <c r="C65" s="19" t="s">
        <v>1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</row>
    <row r="66" spans="1:105" ht="18.75" thickTop="1">
      <c r="A66" s="20" t="s">
        <v>13</v>
      </c>
      <c r="B66" s="37"/>
      <c r="C66" s="4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05" ht="18">
      <c r="A67" s="20" t="s">
        <v>14</v>
      </c>
      <c r="B67" s="37"/>
      <c r="C67" s="4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05" ht="18">
      <c r="A68" s="20" t="s">
        <v>15</v>
      </c>
      <c r="B68" s="37"/>
      <c r="C68" s="4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05" ht="18">
      <c r="A69" s="57" t="s">
        <v>111</v>
      </c>
      <c r="B69" s="58"/>
      <c r="C69" s="59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</row>
    <row r="70" spans="1:105" ht="18">
      <c r="A70" s="21" t="s">
        <v>70</v>
      </c>
      <c r="B70" s="38"/>
      <c r="C70" s="4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1:105" s="1" customFormat="1" ht="18">
      <c r="A71" s="20" t="s">
        <v>16</v>
      </c>
      <c r="B71" s="37"/>
      <c r="C71" s="42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</row>
    <row r="72" spans="1:105" ht="15.75" customHeight="1">
      <c r="A72" s="21" t="s">
        <v>92</v>
      </c>
      <c r="B72" s="38"/>
      <c r="C72" s="4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1:105" ht="18">
      <c r="A73" s="21" t="s">
        <v>90</v>
      </c>
      <c r="B73" s="38"/>
      <c r="C73" s="4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1:105" ht="18.75" thickBot="1">
      <c r="A74" s="22" t="s">
        <v>7</v>
      </c>
      <c r="B74" s="40"/>
      <c r="C74" s="4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1:105" ht="19.5" thickTop="1" thickBot="1">
      <c r="A75" s="4" t="s">
        <v>86</v>
      </c>
      <c r="B75" s="41">
        <f>SUBTOTAL(109,Flowers[Estimated])</f>
        <v>0</v>
      </c>
      <c r="C75" s="44">
        <f>SUBTOTAL(109,Flowers[Actual])</f>
        <v>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ht="18.75" thickTop="1">
      <c r="A76" s="5"/>
      <c r="B76" s="6"/>
      <c r="C76" s="6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105" ht="18.75" thickBot="1">
      <c r="A77" s="18" t="s">
        <v>50</v>
      </c>
      <c r="B77" s="19" t="s">
        <v>0</v>
      </c>
      <c r="C77" s="19" t="s">
        <v>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</row>
    <row r="78" spans="1:105" ht="18.75" thickTop="1">
      <c r="A78" s="20" t="s">
        <v>46</v>
      </c>
      <c r="B78" s="37"/>
      <c r="C78" s="4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ht="18">
      <c r="A79" s="20" t="s">
        <v>47</v>
      </c>
      <c r="B79" s="37"/>
      <c r="C79" s="4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</row>
    <row r="80" spans="1:105" ht="18">
      <c r="A80" s="21" t="s">
        <v>94</v>
      </c>
      <c r="B80" s="38"/>
      <c r="C80" s="4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</row>
    <row r="81" spans="1:105" s="1" customFormat="1" ht="18">
      <c r="A81" s="21" t="s">
        <v>96</v>
      </c>
      <c r="B81" s="38"/>
      <c r="C81" s="42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</row>
    <row r="82" spans="1:105" ht="15.75" customHeight="1">
      <c r="A82" s="21" t="s">
        <v>92</v>
      </c>
      <c r="B82" s="38"/>
      <c r="C82" s="4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</row>
    <row r="83" spans="1:105" ht="15.75" customHeight="1">
      <c r="A83" s="21" t="s">
        <v>90</v>
      </c>
      <c r="B83" s="38"/>
      <c r="C83" s="4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</row>
    <row r="84" spans="1:105" ht="18.75" thickBot="1">
      <c r="A84" s="22" t="s">
        <v>7</v>
      </c>
      <c r="B84" s="40"/>
      <c r="C84" s="4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</row>
    <row r="85" spans="1:105" ht="19.5" thickTop="1" thickBot="1">
      <c r="A85" s="4" t="s">
        <v>49</v>
      </c>
      <c r="B85" s="41">
        <f>SUBTOTAL(109,Cake[Estimated])</f>
        <v>0</v>
      </c>
      <c r="C85" s="44">
        <f>SUBTOTAL(109,Cake[Actual])</f>
        <v>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ht="18.75" thickTop="1">
      <c r="A86" s="5"/>
      <c r="B86" s="6"/>
      <c r="C86" s="6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</row>
    <row r="87" spans="1:105" ht="18.75" thickBot="1">
      <c r="A87" s="18" t="s">
        <v>48</v>
      </c>
      <c r="B87" s="19" t="s">
        <v>0</v>
      </c>
      <c r="C87" s="19" t="s">
        <v>1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</row>
    <row r="88" spans="1:105" ht="18.75" thickTop="1">
      <c r="A88" s="20" t="s">
        <v>55</v>
      </c>
      <c r="B88" s="38"/>
      <c r="C88" s="4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1:105" ht="18">
      <c r="A89" s="21" t="s">
        <v>56</v>
      </c>
      <c r="B89" s="37"/>
      <c r="C89" s="4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</row>
    <row r="90" spans="1:105" ht="18">
      <c r="A90" s="21" t="s">
        <v>57</v>
      </c>
      <c r="B90" s="38"/>
      <c r="C90" s="4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</row>
    <row r="91" spans="1:105" ht="18">
      <c r="A91" s="21" t="s">
        <v>58</v>
      </c>
      <c r="B91" s="38"/>
      <c r="C91" s="4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</row>
    <row r="92" spans="1:105" ht="18">
      <c r="A92" s="57" t="s">
        <v>112</v>
      </c>
      <c r="B92" s="58"/>
      <c r="C92" s="5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</row>
    <row r="93" spans="1:105" ht="15.75" customHeight="1">
      <c r="A93" s="57" t="s">
        <v>113</v>
      </c>
      <c r="B93" s="58"/>
      <c r="C93" s="5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</row>
    <row r="94" spans="1:105" ht="18">
      <c r="A94" s="21" t="s">
        <v>67</v>
      </c>
      <c r="B94" s="37"/>
      <c r="C94" s="4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1:105" ht="18">
      <c r="A95" s="21" t="s">
        <v>59</v>
      </c>
      <c r="B95" s="38"/>
      <c r="C95" s="4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1:105" ht="18">
      <c r="A96" s="21" t="s">
        <v>90</v>
      </c>
      <c r="B96" s="38"/>
      <c r="C96" s="4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</row>
    <row r="97" spans="1:105" ht="18.75" thickBot="1">
      <c r="A97" s="22" t="s">
        <v>7</v>
      </c>
      <c r="B97" s="40"/>
      <c r="C97" s="4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</row>
    <row r="98" spans="1:105" ht="19.5" thickTop="1" thickBot="1">
      <c r="A98" s="60" t="s">
        <v>87</v>
      </c>
      <c r="B98" s="61">
        <f>SUBTOTAL(109,HairandMakeup[Estimated])</f>
        <v>0</v>
      </c>
      <c r="C98" s="62">
        <f>SUBTOTAL(109,HairandMakeup[Actual])</f>
        <v>0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</row>
    <row r="99" spans="1:105" ht="18.75" thickTop="1">
      <c r="A99" s="11"/>
      <c r="B99" s="10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</row>
    <row r="100" spans="1:105" ht="18.75" thickBot="1">
      <c r="A100" s="18" t="s">
        <v>17</v>
      </c>
      <c r="B100" s="19" t="s">
        <v>0</v>
      </c>
      <c r="C100" s="19" t="s">
        <v>1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</row>
    <row r="101" spans="1:105" ht="18.75" thickTop="1">
      <c r="A101" s="20" t="s">
        <v>18</v>
      </c>
      <c r="B101" s="37"/>
      <c r="C101" s="4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</row>
    <row r="102" spans="1:105" ht="18">
      <c r="A102" s="20" t="s">
        <v>19</v>
      </c>
      <c r="B102" s="37"/>
      <c r="C102" s="4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</row>
    <row r="103" spans="1:105" ht="15.75" customHeight="1">
      <c r="A103" s="21" t="s">
        <v>44</v>
      </c>
      <c r="B103" s="38"/>
      <c r="C103" s="4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</row>
    <row r="104" spans="1:105" ht="18">
      <c r="A104" s="21" t="s">
        <v>68</v>
      </c>
      <c r="B104" s="38"/>
      <c r="C104" s="4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</row>
    <row r="105" spans="1:105" ht="18">
      <c r="A105" s="21" t="s">
        <v>59</v>
      </c>
      <c r="B105" s="38"/>
      <c r="C105" s="4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</row>
    <row r="106" spans="1:105" ht="18">
      <c r="A106" s="21" t="s">
        <v>90</v>
      </c>
      <c r="B106" s="38"/>
      <c r="C106" s="4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</row>
    <row r="107" spans="1:105" ht="18.75" thickBot="1">
      <c r="A107" s="22" t="s">
        <v>7</v>
      </c>
      <c r="B107" s="40"/>
      <c r="C107" s="4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</row>
    <row r="108" spans="1:105" ht="19.5" thickTop="1" thickBot="1">
      <c r="A108" s="7" t="s">
        <v>20</v>
      </c>
      <c r="B108" s="49">
        <f>SUBTOTAL(109,Music[Estimated])</f>
        <v>0</v>
      </c>
      <c r="C108" s="44">
        <f>SUBTOTAL(109,Music[Actual])</f>
        <v>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</row>
    <row r="109" spans="1:105" ht="18.75" thickTop="1">
      <c r="A109" s="11"/>
      <c r="B109" s="10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</row>
    <row r="110" spans="1:105" ht="18.75" thickBot="1">
      <c r="A110" s="18" t="s">
        <v>23</v>
      </c>
      <c r="B110" s="19" t="s">
        <v>0</v>
      </c>
      <c r="C110" s="19" t="s">
        <v>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</row>
    <row r="111" spans="1:105" ht="18.75" thickTop="1">
      <c r="A111" s="20" t="s">
        <v>71</v>
      </c>
      <c r="B111" s="37"/>
      <c r="C111" s="4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</row>
    <row r="112" spans="1:105" ht="18">
      <c r="A112" s="20" t="s">
        <v>72</v>
      </c>
      <c r="B112" s="37"/>
      <c r="C112" s="4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</row>
    <row r="113" spans="1:105" ht="18">
      <c r="A113" s="21" t="s">
        <v>73</v>
      </c>
      <c r="B113" s="38"/>
      <c r="C113" s="4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</row>
    <row r="114" spans="1:105" ht="18">
      <c r="A114" s="20" t="s">
        <v>24</v>
      </c>
      <c r="B114" s="37"/>
      <c r="C114" s="4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</row>
    <row r="115" spans="1:105" ht="15.75" customHeight="1">
      <c r="A115" s="20" t="s">
        <v>42</v>
      </c>
      <c r="B115" s="37"/>
      <c r="C115" s="4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</row>
    <row r="116" spans="1:105" ht="18">
      <c r="A116" s="21" t="s">
        <v>114</v>
      </c>
      <c r="B116" s="38"/>
      <c r="C116" s="4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</row>
    <row r="117" spans="1:105" ht="18">
      <c r="A117" s="21" t="s">
        <v>93</v>
      </c>
      <c r="B117" s="38"/>
      <c r="C117" s="4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</row>
    <row r="118" spans="1:105" ht="18">
      <c r="A118" s="21" t="s">
        <v>97</v>
      </c>
      <c r="B118" s="38"/>
      <c r="C118" s="4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</row>
    <row r="119" spans="1:105" ht="18.75" thickBot="1">
      <c r="A119" s="22" t="s">
        <v>21</v>
      </c>
      <c r="B119" s="40"/>
      <c r="C119" s="4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</row>
    <row r="120" spans="1:105" ht="19.5" thickTop="1" thickBot="1">
      <c r="A120" s="4" t="s">
        <v>25</v>
      </c>
      <c r="B120" s="41">
        <f>SUBTOTAL(109,StationeryAndPrinting[Estimated])</f>
        <v>0</v>
      </c>
      <c r="C120" s="44">
        <f>SUBTOTAL(109,StationeryAndPrinting[Actual])</f>
        <v>0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</row>
    <row r="121" spans="1:105" ht="18.75" thickTop="1">
      <c r="A121" s="10"/>
      <c r="B121" s="10"/>
      <c r="C121" s="1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</row>
    <row r="122" spans="1:105" ht="18.75" thickBot="1">
      <c r="A122" s="18" t="s">
        <v>26</v>
      </c>
      <c r="B122" s="19" t="s">
        <v>0</v>
      </c>
      <c r="C122" s="19" t="s">
        <v>1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</row>
    <row r="123" spans="1:105" ht="18.75" thickTop="1">
      <c r="A123" s="20" t="s">
        <v>27</v>
      </c>
      <c r="B123" s="37"/>
      <c r="C123" s="4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</row>
    <row r="124" spans="1:105" ht="15.75" customHeight="1">
      <c r="A124" s="20" t="s">
        <v>28</v>
      </c>
      <c r="B124" s="37"/>
      <c r="C124" s="4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</row>
    <row r="125" spans="1:105" ht="18">
      <c r="A125" s="20" t="s">
        <v>29</v>
      </c>
      <c r="B125" s="37"/>
      <c r="C125" s="4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</row>
    <row r="126" spans="1:105" ht="18">
      <c r="A126" s="21" t="s">
        <v>81</v>
      </c>
      <c r="B126" s="38"/>
      <c r="C126" s="4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</row>
    <row r="127" spans="1:105" ht="18">
      <c r="A127" s="21" t="s">
        <v>90</v>
      </c>
      <c r="B127" s="38"/>
      <c r="C127" s="4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</row>
    <row r="128" spans="1:105" ht="18.75" thickBot="1">
      <c r="A128" s="22" t="s">
        <v>21</v>
      </c>
      <c r="B128" s="40"/>
      <c r="C128" s="4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</row>
    <row r="129" spans="1:105" ht="19.5" thickTop="1" thickBot="1">
      <c r="A129" s="4" t="s">
        <v>30</v>
      </c>
      <c r="B129" s="41">
        <f>SUBTOTAL(109,Transportation[Estimated])</f>
        <v>0</v>
      </c>
      <c r="C129" s="44">
        <f>SUBTOTAL(109,Transportation[Actual])</f>
        <v>0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</row>
    <row r="130" spans="1:105" ht="18.75" thickTop="1">
      <c r="A130" s="5"/>
      <c r="B130" s="6"/>
      <c r="C130" s="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</row>
    <row r="131" spans="1:105" ht="18.75" thickBot="1">
      <c r="A131" s="18" t="s">
        <v>76</v>
      </c>
      <c r="B131" s="19" t="s">
        <v>0</v>
      </c>
      <c r="C131" s="19" t="s">
        <v>1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</row>
    <row r="132" spans="1:105" ht="18.75" thickTop="1">
      <c r="A132" s="20" t="s">
        <v>77</v>
      </c>
      <c r="B132" s="37"/>
      <c r="C132" s="4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</row>
    <row r="133" spans="1:105" ht="15.75" customHeight="1">
      <c r="A133" s="20" t="s">
        <v>22</v>
      </c>
      <c r="B133" s="37"/>
      <c r="C133" s="4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</row>
    <row r="134" spans="1:105" ht="18">
      <c r="A134" s="20" t="s">
        <v>78</v>
      </c>
      <c r="B134" s="37"/>
      <c r="C134" s="4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</row>
    <row r="135" spans="1:105" ht="18">
      <c r="A135" s="21" t="s">
        <v>51</v>
      </c>
      <c r="B135" s="38"/>
      <c r="C135" s="4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</row>
    <row r="136" spans="1:105" ht="18">
      <c r="A136" s="21" t="s">
        <v>90</v>
      </c>
      <c r="B136" s="38"/>
      <c r="C136" s="4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</row>
    <row r="137" spans="1:105" ht="18.75" thickBot="1">
      <c r="A137" s="22" t="s">
        <v>21</v>
      </c>
      <c r="B137" s="40"/>
      <c r="C137" s="4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</row>
    <row r="138" spans="1:105" ht="19.5" thickTop="1" thickBot="1">
      <c r="A138" s="4" t="s">
        <v>88</v>
      </c>
      <c r="B138" s="41">
        <f>SUBTOTAL(109,RehearsalDinner[Estimated])</f>
        <v>0</v>
      </c>
      <c r="C138" s="44">
        <f>SUBTOTAL(109,RehearsalDinner[Actual])</f>
        <v>0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</row>
    <row r="139" spans="1:105" ht="18.75" thickTop="1">
      <c r="A139" s="12"/>
      <c r="B139" s="13"/>
      <c r="C139" s="1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</row>
    <row r="140" spans="1:105" ht="18.75" thickBot="1">
      <c r="A140" s="18" t="s">
        <v>31</v>
      </c>
      <c r="B140" s="19" t="s">
        <v>0</v>
      </c>
      <c r="C140" s="19" t="s">
        <v>1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</row>
    <row r="141" spans="1:105" ht="18.75" thickTop="1">
      <c r="A141" s="20" t="s">
        <v>33</v>
      </c>
      <c r="B141" s="37"/>
      <c r="C141" s="42"/>
    </row>
    <row r="142" spans="1:105" ht="15.75" customHeight="1">
      <c r="A142" s="20" t="s">
        <v>79</v>
      </c>
      <c r="B142" s="37"/>
      <c r="C142" s="4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</row>
    <row r="143" spans="1:105" ht="15.75" customHeight="1">
      <c r="A143" s="21" t="s">
        <v>98</v>
      </c>
      <c r="B143" s="38"/>
      <c r="C143" s="4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</row>
    <row r="144" spans="1:105" ht="21.75" customHeight="1">
      <c r="A144" s="20" t="s">
        <v>80</v>
      </c>
      <c r="B144" s="37"/>
      <c r="C144" s="4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</row>
    <row r="145" spans="1:105" ht="18">
      <c r="A145" s="21" t="s">
        <v>83</v>
      </c>
      <c r="B145" s="38"/>
      <c r="C145" s="4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</row>
    <row r="146" spans="1:105" ht="18">
      <c r="A146" s="21" t="s">
        <v>108</v>
      </c>
      <c r="B146" s="39"/>
      <c r="C146" s="38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</row>
    <row r="147" spans="1:105" ht="18.75" thickBot="1">
      <c r="A147" s="22" t="s">
        <v>7</v>
      </c>
      <c r="B147" s="40"/>
      <c r="C147" s="4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</row>
    <row r="148" spans="1:105" ht="19.5" thickTop="1" thickBot="1">
      <c r="A148" s="4" t="s">
        <v>32</v>
      </c>
      <c r="B148" s="41">
        <f>SUBTOTAL(109,OtherExpenses[Estimated])</f>
        <v>0</v>
      </c>
      <c r="C148" s="44">
        <f>SUBTOTAL(109,OtherExpenses[Actual])</f>
        <v>0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</row>
    <row r="149" spans="1:105" ht="15.75" thickTop="1">
      <c r="D149" s="2"/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</row>
    <row r="150" spans="1:105" ht="18.75" thickBot="1">
      <c r="A150" s="28"/>
      <c r="B150" s="29" t="s">
        <v>0</v>
      </c>
      <c r="C150" s="29" t="s">
        <v>1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</row>
    <row r="151" spans="1:105" ht="19.5" thickTop="1" thickBot="1">
      <c r="A151" s="3" t="s">
        <v>5</v>
      </c>
      <c r="B151" s="55">
        <f>SUM(Apparel[[#Totals],[Estimated]],Decorations[[#Totals],[Estimated]],Gifts[[#Totals],[Estimated]],Flowers[[#Totals],[Estimated]],Music[[#Totals],[Estimated]],Photography[[#Totals],[Estimated]],Reception[[#Totals],[Estimated]],StationeryAndPrinting[[#Totals],[Estimated]],Transportation[[#Totals],[Estimated]],OtherExpenses[[#Totals],[Estimated]],Cake[[#Totals],[Estimated]],HairandMakeup[[#Totals],[Estimated]])</f>
        <v>0</v>
      </c>
      <c r="C151" s="54">
        <f>SUM(Apparel[[#Totals],[Actual]],Decorations[[#Totals],[Actual]],Gifts[[#Totals],[Actual]],Flowers[[#Totals],[Actual]],Music[[#Totals],[Actual]],Photography[[#Totals],[Actual]],Reception[[#Totals],[Actual]],StationeryAndPrinting[[#Totals],[Actual]],Transportation[[#Totals],[Actual]],OtherExpenses[[#Totals],[Actual]],RehearsalDinner[[#Totals],[Actual]],HairandMakeup[[#Totals],[Actual]],Cake[[#Totals],[Actual]])</f>
        <v>0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</row>
    <row r="152" spans="1:105" ht="15.75" thickTop="1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</row>
    <row r="153" spans="1:10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</row>
    <row r="154" spans="1:10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</row>
    <row r="155" spans="1:10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</row>
    <row r="156" spans="1:10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</row>
    <row r="157" spans="1:10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</row>
    <row r="158" spans="1:10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</row>
    <row r="159" spans="1:10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</row>
    <row r="160" spans="1:10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</row>
    <row r="161" spans="4:10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</row>
    <row r="162" spans="4:10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</row>
    <row r="163" spans="4:10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</row>
    <row r="164" spans="4:10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</row>
    <row r="165" spans="4:10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</row>
    <row r="166" spans="4:10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</row>
    <row r="167" spans="4:10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</row>
    <row r="168" spans="4:10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</row>
    <row r="169" spans="4:10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</row>
    <row r="170" spans="4:10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</row>
    <row r="171" spans="4:10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</row>
    <row r="172" spans="4:10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</row>
    <row r="173" spans="4:10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</row>
    <row r="174" spans="4:10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</row>
    <row r="175" spans="4:105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</row>
    <row r="176" spans="4:105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</row>
    <row r="177" spans="4:10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</row>
    <row r="178" spans="4:10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</row>
    <row r="179" spans="4:10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</row>
    <row r="180" spans="4:10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</row>
    <row r="181" spans="4:10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</row>
    <row r="182" spans="4:10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</row>
    <row r="183" spans="4:10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</row>
    <row r="184" spans="4:10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</row>
    <row r="185" spans="4:10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</row>
    <row r="186" spans="4:10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</row>
    <row r="187" spans="4:10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</row>
    <row r="188" spans="4:10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</row>
    <row r="189" spans="4:10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</row>
    <row r="190" spans="4:10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</row>
    <row r="191" spans="4:10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</row>
    <row r="192" spans="4:10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</row>
    <row r="193" spans="4:10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</row>
    <row r="194" spans="4:10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</row>
    <row r="195" spans="4:10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</row>
    <row r="196" spans="4:10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</row>
    <row r="197" spans="4:10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</row>
    <row r="198" spans="4:10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</row>
    <row r="199" spans="4:10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</row>
    <row r="200" spans="4:10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</row>
    <row r="201" spans="4:10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</row>
    <row r="202" spans="4:10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</row>
    <row r="203" spans="4:10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</row>
    <row r="204" spans="4:10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</row>
    <row r="205" spans="4:10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</row>
    <row r="206" spans="4:105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</row>
    <row r="207" spans="4:105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</row>
    <row r="208" spans="4:105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</row>
    <row r="209" spans="4:105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</row>
    <row r="210" spans="4:105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</row>
    <row r="211" spans="4:105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</row>
    <row r="212" spans="4:105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</row>
    <row r="213" spans="4:105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</row>
    <row r="214" spans="4:10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</row>
    <row r="215" spans="4:10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</row>
    <row r="216" spans="4:105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</row>
    <row r="217" spans="4:105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</row>
    <row r="218" spans="4:105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</row>
    <row r="219" spans="4:105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</row>
    <row r="220" spans="4:105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</row>
    <row r="221" spans="4:105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</row>
    <row r="222" spans="4:105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</row>
    <row r="223" spans="4:105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</row>
    <row r="224" spans="4:105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</row>
    <row r="225" spans="4:105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</row>
    <row r="226" spans="4:105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</row>
    <row r="227" spans="4:105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</row>
    <row r="228" spans="4:105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</row>
    <row r="229" spans="4:105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</row>
    <row r="230" spans="4:105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</row>
    <row r="231" spans="4:10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</row>
    <row r="232" spans="4:105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</row>
    <row r="233" spans="4:105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</row>
    <row r="234" spans="4:105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</row>
    <row r="235" spans="4:105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</row>
    <row r="236" spans="4:105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</row>
    <row r="237" spans="4:10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</row>
    <row r="238" spans="4:105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</row>
    <row r="239" spans="4:105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</row>
    <row r="240" spans="4:10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</row>
    <row r="241" spans="4:10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</row>
    <row r="242" spans="4:10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</row>
    <row r="243" spans="4:10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</row>
    <row r="244" spans="4:10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</row>
    <row r="245" spans="4:10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</row>
    <row r="246" spans="4:10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</row>
    <row r="247" spans="4:10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</row>
    <row r="248" spans="4:10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</row>
    <row r="249" spans="4:10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</row>
    <row r="250" spans="4:10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</row>
    <row r="251" spans="4:10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</row>
    <row r="252" spans="4:10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</row>
    <row r="253" spans="4:10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</row>
    <row r="254" spans="4:10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</row>
    <row r="255" spans="4:105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</row>
    <row r="256" spans="4:10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</row>
    <row r="257" spans="4:10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</row>
    <row r="258" spans="4:10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</row>
    <row r="259" spans="4:10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</row>
    <row r="260" spans="4:10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</row>
    <row r="261" spans="4:10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</row>
    <row r="262" spans="4:105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</row>
    <row r="263" spans="4:105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</row>
    <row r="264" spans="4:10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</row>
    <row r="265" spans="4:10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</row>
    <row r="266" spans="4:10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</row>
    <row r="267" spans="4:10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</row>
    <row r="268" spans="4:10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</row>
    <row r="269" spans="4:10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</row>
    <row r="270" spans="4:10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</row>
    <row r="271" spans="4:10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</row>
    <row r="272" spans="4:105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</row>
    <row r="273" spans="4:10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</row>
    <row r="274" spans="4:10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</row>
    <row r="275" spans="4:10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</row>
    <row r="276" spans="4:10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</row>
    <row r="277" spans="4:105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</row>
    <row r="278" spans="4:10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</row>
    <row r="279" spans="4:105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</row>
    <row r="280" spans="4:10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</row>
    <row r="281" spans="4:10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</row>
    <row r="282" spans="4:10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</row>
    <row r="283" spans="4:10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</row>
    <row r="284" spans="4:10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</row>
    <row r="285" spans="4:10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</row>
    <row r="286" spans="4:10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</row>
    <row r="287" spans="4:105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</row>
    <row r="288" spans="4:10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</row>
    <row r="289" spans="4:10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</row>
    <row r="290" spans="4:10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</row>
    <row r="291" spans="4:10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</row>
    <row r="292" spans="4:10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</row>
    <row r="293" spans="4:10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</row>
    <row r="294" spans="4:10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</row>
    <row r="295" spans="4:10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</row>
    <row r="296" spans="4:10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</row>
    <row r="297" spans="4:10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</row>
    <row r="298" spans="4:10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</row>
    <row r="299" spans="4:10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</row>
    <row r="300" spans="4:105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</row>
    <row r="301" spans="4:10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</row>
    <row r="302" spans="4:10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</row>
    <row r="303" spans="4:10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</row>
    <row r="304" spans="4:10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</row>
    <row r="305" spans="4:105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</row>
    <row r="306" spans="4:10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</row>
    <row r="307" spans="4:10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</row>
    <row r="308" spans="4:10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</row>
    <row r="309" spans="4:10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</row>
    <row r="310" spans="4:105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</row>
    <row r="311" spans="4:105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</row>
    <row r="312" spans="4:105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</row>
    <row r="313" spans="4:105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</row>
    <row r="314" spans="4:105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</row>
    <row r="315" spans="4:105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</row>
    <row r="316" spans="4:105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</row>
    <row r="317" spans="4:105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</row>
    <row r="318" spans="4:10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</row>
    <row r="319" spans="4:10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</row>
    <row r="320" spans="4:105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</row>
    <row r="321" spans="4:105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</row>
    <row r="322" spans="4:105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</row>
    <row r="323" spans="4:105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</row>
    <row r="324" spans="4:105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</row>
    <row r="325" spans="4:10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</row>
    <row r="326" spans="4:105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</row>
    <row r="327" spans="4:105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</row>
    <row r="328" spans="4:10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</row>
    <row r="329" spans="4:10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</row>
    <row r="330" spans="4:105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</row>
    <row r="331" spans="4:105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</row>
    <row r="332" spans="4:105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</row>
    <row r="333" spans="4:105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</row>
    <row r="334" spans="4:105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</row>
    <row r="335" spans="4:105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</row>
    <row r="336" spans="4:105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</row>
    <row r="337" spans="4:10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</row>
    <row r="338" spans="4:10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</row>
    <row r="339" spans="4:10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</row>
    <row r="340" spans="4:10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</row>
    <row r="341" spans="4:10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</row>
    <row r="342" spans="4:10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</row>
    <row r="343" spans="4:10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</row>
    <row r="344" spans="4:10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</row>
    <row r="345" spans="4:10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</row>
    <row r="346" spans="4:10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</row>
    <row r="347" spans="4:10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</row>
    <row r="348" spans="4:105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</row>
    <row r="349" spans="4:10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</row>
    <row r="350" spans="4:105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</row>
    <row r="351" spans="4:10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</row>
    <row r="352" spans="4:10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</row>
    <row r="353" spans="4:10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</row>
    <row r="354" spans="4:10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</row>
    <row r="355" spans="4:10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</row>
    <row r="356" spans="4:10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</row>
    <row r="357" spans="4:10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</row>
    <row r="358" spans="4:10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</row>
    <row r="359" spans="4:10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</row>
    <row r="360" spans="4:10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</row>
    <row r="361" spans="4:10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</row>
    <row r="362" spans="4:10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</row>
    <row r="363" spans="4:105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</row>
    <row r="364" spans="4:10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</row>
    <row r="365" spans="4:10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</row>
    <row r="366" spans="4:10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</row>
    <row r="367" spans="4:10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</row>
    <row r="368" spans="4:10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</row>
    <row r="369" spans="4:10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</row>
    <row r="370" spans="4:10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</row>
    <row r="371" spans="4:10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</row>
    <row r="372" spans="4:10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</row>
    <row r="373" spans="4:10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</row>
    <row r="374" spans="4:10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</row>
    <row r="375" spans="4:10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</row>
    <row r="376" spans="4:10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</row>
    <row r="377" spans="4:10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</row>
    <row r="378" spans="4:10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</row>
    <row r="379" spans="4:105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</row>
    <row r="380" spans="4:10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</row>
    <row r="381" spans="4:10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</row>
    <row r="382" spans="4:10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</row>
    <row r="383" spans="4:105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</row>
    <row r="384" spans="4:105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</row>
    <row r="385" spans="4:105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</row>
    <row r="386" spans="4:105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</row>
    <row r="387" spans="4:105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</row>
    <row r="388" spans="4:105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</row>
    <row r="389" spans="4:105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</row>
    <row r="390" spans="4:105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</row>
    <row r="391" spans="4:105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</row>
    <row r="392" spans="4:105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</row>
    <row r="393" spans="4:10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</row>
    <row r="394" spans="4:10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</row>
    <row r="395" spans="4:10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</row>
    <row r="396" spans="4:10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</row>
    <row r="397" spans="4:10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</row>
    <row r="398" spans="4:10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</row>
    <row r="399" spans="4:10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</row>
    <row r="400" spans="4:10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</row>
    <row r="401" spans="4:10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</row>
    <row r="402" spans="4:105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</row>
    <row r="403" spans="4:105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</row>
    <row r="404" spans="4:105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</row>
    <row r="405" spans="4:105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</row>
    <row r="406" spans="4:105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</row>
    <row r="407" spans="4:105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</row>
    <row r="408" spans="4:105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</row>
    <row r="409" spans="4:105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</row>
    <row r="410" spans="4:105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</row>
    <row r="411" spans="4:10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</row>
    <row r="412" spans="4:10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</row>
    <row r="413" spans="4:10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</row>
    <row r="414" spans="4:10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</row>
    <row r="415" spans="4:10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</row>
    <row r="416" spans="4:10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</row>
    <row r="417" spans="4:105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</row>
    <row r="418" spans="4:105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</row>
    <row r="419" spans="4:105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</row>
    <row r="420" spans="4:105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</row>
    <row r="421" spans="4:105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</row>
    <row r="422" spans="4:105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</row>
    <row r="423" spans="4:105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</row>
    <row r="424" spans="4:105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</row>
    <row r="425" spans="4:105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</row>
    <row r="426" spans="4:105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</row>
    <row r="427" spans="4:105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</row>
    <row r="428" spans="4:105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</row>
    <row r="429" spans="4:105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</row>
    <row r="430" spans="4:105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</row>
    <row r="431" spans="4:105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</row>
    <row r="432" spans="4:105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</row>
    <row r="433" spans="4:105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</row>
    <row r="434" spans="4:105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</row>
    <row r="435" spans="4:105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</row>
    <row r="436" spans="4:105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</row>
    <row r="437" spans="4:105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</row>
    <row r="438" spans="4:105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</row>
    <row r="439" spans="4:105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</row>
    <row r="440" spans="4:105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</row>
    <row r="441" spans="4:105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</row>
    <row r="442" spans="4:105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</row>
    <row r="443" spans="4:105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</row>
    <row r="444" spans="4:105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</row>
    <row r="445" spans="4:105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</row>
    <row r="446" spans="4:105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</row>
    <row r="447" spans="4:105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</row>
    <row r="448" spans="4:105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</row>
    <row r="449" spans="4:105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</row>
    <row r="450" spans="4:105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</row>
    <row r="451" spans="4:105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</row>
    <row r="452" spans="4:105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</row>
    <row r="453" spans="4:105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</row>
    <row r="454" spans="4:105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</row>
    <row r="455" spans="4:105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</row>
    <row r="456" spans="4:105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</row>
    <row r="457" spans="4:105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</row>
    <row r="458" spans="4:105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</row>
    <row r="459" spans="4:105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</row>
    <row r="460" spans="4:105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</row>
    <row r="461" spans="4:105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</row>
    <row r="462" spans="4:105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</row>
    <row r="463" spans="4:105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</row>
    <row r="464" spans="4:105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</row>
    <row r="465" spans="4:105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</row>
    <row r="466" spans="4:105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</row>
    <row r="467" spans="4:105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</row>
    <row r="468" spans="4:105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</row>
    <row r="469" spans="4:105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</row>
    <row r="470" spans="4:105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</row>
    <row r="471" spans="4:105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</row>
    <row r="472" spans="4:105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</row>
    <row r="473" spans="4:105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</row>
    <row r="474" spans="4:105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</row>
    <row r="475" spans="4:105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</row>
    <row r="476" spans="4:105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</row>
    <row r="477" spans="4:105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</row>
    <row r="478" spans="4:105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</row>
    <row r="479" spans="4:105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</row>
    <row r="480" spans="4:105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</row>
    <row r="481" spans="4:105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</row>
    <row r="482" spans="4:105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</row>
    <row r="483" spans="4:105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</row>
    <row r="484" spans="4:105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</row>
    <row r="485" spans="4:105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</row>
    <row r="486" spans="4:105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</row>
    <row r="487" spans="4:105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</row>
    <row r="488" spans="4:105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</row>
    <row r="489" spans="4:105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</row>
    <row r="490" spans="4:105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</row>
    <row r="491" spans="4:105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</row>
    <row r="492" spans="4:105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</row>
    <row r="493" spans="4:105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</row>
    <row r="494" spans="4:105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</row>
    <row r="495" spans="4:105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</row>
    <row r="496" spans="4:105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</row>
    <row r="497" spans="4:105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</row>
    <row r="498" spans="4:105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</row>
    <row r="499" spans="4:105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</row>
    <row r="500" spans="4:105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</row>
    <row r="501" spans="4:105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</row>
    <row r="502" spans="4:105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</row>
    <row r="503" spans="4:105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</row>
    <row r="504" spans="4:105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</row>
    <row r="505" spans="4:105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</row>
    <row r="506" spans="4:105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</row>
    <row r="507" spans="4:105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</row>
    <row r="508" spans="4:105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</row>
    <row r="509" spans="4:105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</row>
    <row r="510" spans="4:105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</row>
    <row r="511" spans="4:105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</row>
    <row r="512" spans="4:105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</row>
    <row r="513" spans="4:105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</row>
    <row r="514" spans="4:105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</row>
    <row r="515" spans="4:105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</row>
    <row r="516" spans="4:105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</row>
    <row r="517" spans="4:105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</row>
    <row r="518" spans="4:105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</row>
    <row r="519" spans="4:105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</row>
    <row r="520" spans="4:105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</row>
    <row r="521" spans="4:105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</row>
    <row r="522" spans="4:105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</row>
    <row r="523" spans="4:105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</row>
    <row r="524" spans="4:105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</row>
    <row r="525" spans="4:105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</row>
    <row r="526" spans="4:105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</row>
    <row r="527" spans="4:105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</row>
    <row r="528" spans="4:105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</row>
    <row r="529" spans="4:105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</row>
    <row r="530" spans="4:105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</row>
    <row r="531" spans="4:105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</row>
    <row r="532" spans="4:105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</row>
    <row r="533" spans="4:105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</row>
    <row r="534" spans="4:105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</row>
    <row r="535" spans="4:105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</row>
    <row r="536" spans="4:105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</row>
    <row r="537" spans="4:105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</row>
    <row r="538" spans="4:105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</row>
    <row r="539" spans="4:105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</row>
    <row r="540" spans="4:105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</row>
    <row r="541" spans="4:105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</row>
    <row r="542" spans="4:105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</row>
    <row r="543" spans="4:105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</row>
    <row r="544" spans="4:105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</row>
    <row r="545" spans="4:105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</row>
    <row r="546" spans="4:105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</row>
    <row r="547" spans="4:105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</row>
    <row r="548" spans="4:105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</row>
    <row r="549" spans="4:105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</row>
    <row r="550" spans="4:105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</row>
    <row r="551" spans="4:105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</row>
    <row r="552" spans="4:105"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</row>
    <row r="553" spans="4:105"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</row>
    <row r="554" spans="4:105"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</row>
    <row r="555" spans="4:105"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</row>
    <row r="556" spans="4:105"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</row>
    <row r="557" spans="4:105"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</row>
    <row r="558" spans="4:105"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</row>
    <row r="559" spans="4:105"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</row>
    <row r="560" spans="4:105"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</row>
    <row r="561" spans="4:105"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</row>
    <row r="562" spans="4:105"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</row>
    <row r="563" spans="4:105"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</row>
    <row r="564" spans="4:105"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</row>
    <row r="565" spans="4:105"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</row>
    <row r="566" spans="4:105"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</row>
    <row r="567" spans="4:105"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</row>
    <row r="568" spans="4:105"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</row>
    <row r="569" spans="4:105"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</row>
    <row r="570" spans="4:105"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</row>
    <row r="571" spans="4:105"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</row>
    <row r="572" spans="4:105"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</row>
    <row r="573" spans="4:105"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</row>
    <row r="574" spans="4:105"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</row>
    <row r="575" spans="4:105"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</row>
    <row r="576" spans="4:105"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</row>
    <row r="577" spans="4:105"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</row>
    <row r="578" spans="4:105"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</row>
    <row r="579" spans="4:105"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</row>
    <row r="580" spans="4:105"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</row>
    <row r="581" spans="4:105"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</row>
    <row r="582" spans="4:105"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</row>
    <row r="583" spans="4:105"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</row>
    <row r="584" spans="4:105"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</row>
    <row r="585" spans="4:105"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</row>
    <row r="586" spans="4:105"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</row>
    <row r="587" spans="4:105"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</row>
    <row r="588" spans="4:105"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</row>
    <row r="589" spans="4:105"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</row>
    <row r="590" spans="4:105"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</row>
    <row r="591" spans="4:105"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</row>
    <row r="592" spans="4:105"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</row>
    <row r="593" spans="4:105"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</row>
    <row r="594" spans="4:105"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</row>
    <row r="595" spans="4:105"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</row>
    <row r="596" spans="4:105"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</row>
    <row r="597" spans="4:105"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</row>
    <row r="598" spans="4:105"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</row>
    <row r="599" spans="4:105"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</row>
    <row r="600" spans="4:105"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</row>
    <row r="601" spans="4:105"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</row>
    <row r="602" spans="4:105"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</row>
    <row r="603" spans="4:105"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</row>
    <row r="604" spans="4:105"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</row>
    <row r="605" spans="4:105"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</row>
    <row r="606" spans="4:105"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</row>
    <row r="607" spans="4:105"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</row>
    <row r="608" spans="4:105"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</row>
    <row r="609" spans="4:105"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</row>
    <row r="610" spans="4:105"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</row>
    <row r="611" spans="4:105"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</row>
    <row r="612" spans="4:105"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</row>
    <row r="613" spans="4:105"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</row>
    <row r="614" spans="4:105"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</row>
    <row r="615" spans="4:105"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</row>
    <row r="616" spans="4:105"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</row>
    <row r="617" spans="4:105"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</row>
    <row r="618" spans="4:105"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</row>
    <row r="619" spans="4:105"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</row>
    <row r="620" spans="4:105"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</row>
    <row r="621" spans="4:105"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</row>
    <row r="622" spans="4:105"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</row>
    <row r="623" spans="4:105"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</row>
    <row r="624" spans="4:105"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</row>
    <row r="625" spans="4:105"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</row>
    <row r="626" spans="4:105"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</row>
    <row r="627" spans="4:105"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</row>
    <row r="628" spans="4:105"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</row>
    <row r="629" spans="4:105"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</row>
    <row r="630" spans="4:105"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</row>
    <row r="631" spans="4:105"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</row>
    <row r="632" spans="4:105"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</row>
    <row r="633" spans="4:105"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</row>
    <row r="634" spans="4:105"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</row>
    <row r="635" spans="4:105"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</row>
    <row r="636" spans="4:105"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</row>
    <row r="637" spans="4:105"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</row>
    <row r="638" spans="4:105"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</row>
    <row r="639" spans="4:105"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</row>
    <row r="640" spans="4:105"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</row>
    <row r="641" spans="4:105"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</row>
    <row r="642" spans="4:105"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</row>
    <row r="643" spans="4:105"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</row>
    <row r="644" spans="4:105"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</row>
    <row r="645" spans="4:105"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</row>
    <row r="646" spans="4:105"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</row>
    <row r="647" spans="4:105"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</row>
    <row r="648" spans="4:105"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</row>
    <row r="649" spans="4:105"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</row>
    <row r="650" spans="4:105"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</row>
    <row r="651" spans="4:105"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</row>
    <row r="652" spans="4:105"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</row>
    <row r="653" spans="4:105"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</row>
    <row r="654" spans="4:105"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</row>
    <row r="655" spans="4:105"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</row>
    <row r="656" spans="4:105"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</row>
    <row r="657" spans="4:105"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</row>
    <row r="658" spans="4:105"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</row>
    <row r="659" spans="4:105"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</row>
    <row r="660" spans="4:105"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</row>
    <row r="661" spans="4:105"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</row>
    <row r="662" spans="4:105"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</row>
    <row r="663" spans="4:105"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</row>
    <row r="664" spans="4:105"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</row>
    <row r="665" spans="4:105"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</row>
    <row r="666" spans="4:105"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</row>
    <row r="667" spans="4:105"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</row>
    <row r="668" spans="4:105"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</row>
    <row r="669" spans="4:105"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</row>
    <row r="670" spans="4:105"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</row>
    <row r="671" spans="4:105"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</row>
    <row r="672" spans="4:105"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</row>
    <row r="673" spans="4:105"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</row>
    <row r="674" spans="4:105"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</row>
    <row r="675" spans="4:105"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</row>
    <row r="676" spans="4:105"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</row>
    <row r="677" spans="4:105"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</row>
    <row r="678" spans="4:105"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</row>
    <row r="679" spans="4:105"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</row>
    <row r="680" spans="4:105"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</row>
    <row r="681" spans="4:105"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</row>
    <row r="682" spans="4:105"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</row>
    <row r="683" spans="4:105"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</row>
    <row r="684" spans="4:105"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</row>
    <row r="685" spans="4:105"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</row>
    <row r="686" spans="4:105"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</row>
    <row r="687" spans="4:105"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</row>
    <row r="688" spans="4:105"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</row>
    <row r="689" spans="4:105"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</row>
    <row r="690" spans="4:105"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</row>
    <row r="691" spans="4:105"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</row>
    <row r="692" spans="4:105"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</row>
    <row r="693" spans="4:105"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</row>
    <row r="694" spans="4:105"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</row>
    <row r="695" spans="4:105"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</row>
    <row r="696" spans="4:105"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</row>
    <row r="697" spans="4:105"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</row>
    <row r="698" spans="4:105"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</row>
    <row r="699" spans="4:105"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</row>
    <row r="700" spans="4:105"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</row>
    <row r="701" spans="4:105"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</row>
    <row r="702" spans="4:105"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</row>
    <row r="703" spans="4:105"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</row>
    <row r="704" spans="4:105"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</row>
    <row r="705" spans="4:105"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</row>
    <row r="706" spans="4:105"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</row>
    <row r="707" spans="4:105"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</row>
    <row r="708" spans="4:105"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</row>
    <row r="709" spans="4:105"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</row>
    <row r="710" spans="4:105"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</row>
    <row r="711" spans="4:105"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</row>
    <row r="712" spans="4:105"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</row>
    <row r="713" spans="4:105"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</row>
    <row r="714" spans="4:105"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</row>
    <row r="715" spans="4:105"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</row>
    <row r="716" spans="4:105"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</row>
    <row r="717" spans="4:105"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</row>
    <row r="718" spans="4:105"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</row>
    <row r="719" spans="4:105"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</row>
    <row r="720" spans="4:105"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</row>
    <row r="721" spans="4:105"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</row>
    <row r="722" spans="4:105"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</row>
    <row r="723" spans="4:105"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</row>
    <row r="724" spans="4:105"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</row>
  </sheetData>
  <mergeCells count="5">
    <mergeCell ref="A1:C1"/>
    <mergeCell ref="A2:C2"/>
    <mergeCell ref="A3:C5"/>
    <mergeCell ref="A6:C6"/>
    <mergeCell ref="A7:C7"/>
  </mergeCells>
  <pageMargins left="0.7" right="0.7" top="0.75" bottom="0.75" header="0.3" footer="0.3"/>
  <pageSetup orientation="portrait" horizontalDpi="1200" verticalDpi="1200" r:id="rId1"/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WeddingBudget</vt:lpstr>
      <vt:lpstr>Total__Ceremony___Reception</vt:lpstr>
      <vt:lpstr>Total_Decorations</vt:lpstr>
      <vt:lpstr>Total_Flowers</vt:lpstr>
      <vt:lpstr>Total_Gifts</vt:lpstr>
      <vt:lpstr>Total_Hair___Makeup</vt:lpstr>
      <vt:lpstr>Total_Photography___Videography</vt:lpstr>
      <vt:lpstr>Total_Rehearsal_Dinner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Castrejon</dc:creator>
  <cp:lastModifiedBy>Jessica Castrejon</cp:lastModifiedBy>
  <dcterms:created xsi:type="dcterms:W3CDTF">2018-06-22T05:48:50Z</dcterms:created>
  <dcterms:modified xsi:type="dcterms:W3CDTF">2019-10-02T16:14:38Z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Anumol@vidyatech.com</vt:lpwstr>
  </property>
  <property fmtid="{D5CDD505-2E9C-101B-9397-08002B2CF9AE}" pid="5" name="MSIP_Label_f42aa342-8706-4288-bd11-ebb85995028c_SetDate">
    <vt:lpwstr>2018-06-22T05:48:53.9354729Z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